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C:\Users\basile.kauffmann\Box\14_Bât_Affaires\Toulouse\31BA-001-Affaires en cours\31BA-106438_POITIERS_POLE RECHERCHE CHIMIE\06-Rendu OTEIS\DCE\DPGF\XLS\"/>
    </mc:Choice>
  </mc:AlternateContent>
  <xr:revisionPtr revIDLastSave="0" documentId="13_ncr:1_{09B1E863-FA30-4BB0-BC43-D7FFC51DD2DE}" xr6:coauthVersionLast="36" xr6:coauthVersionMax="47" xr10:uidLastSave="{00000000-0000-0000-0000-000000000000}"/>
  <bookViews>
    <workbookView xWindow="0" yWindow="0" windowWidth="28800" windowHeight="12105" tabRatio="928" xr2:uid="{00000000-000D-0000-FFFF-FFFF00000000}"/>
  </bookViews>
  <sheets>
    <sheet name="Charpente Bois B30 CDPGF" sheetId="39" r:id="rId1"/>
  </sheets>
  <definedNames>
    <definedName name="_Toc421809517" localSheetId="0">'Charpente Bois B30 CDPGF'!#REF!</definedName>
    <definedName name="_xlnm.Print_Titles" localSheetId="0">'Charpente Bois B30 CDPGF'!$2:$13</definedName>
    <definedName name="lo" localSheetId="0">#REF!</definedName>
    <definedName name="lo">#REF!</definedName>
    <definedName name="LOT" localSheetId="0">'Charpente Bois B30 CDPGF'!$B$5</definedName>
    <definedName name="LOT">#REF!</definedName>
    <definedName name="N°_LOT" localSheetId="0">'Charpente Bois B30 CDPGF'!$A$5</definedName>
    <definedName name="N°_LOT">#REF!</definedName>
    <definedName name="nikomok" localSheetId="0">#REF!</definedName>
    <definedName name="nikomok">#REF!</definedName>
    <definedName name="_xlnm.Print_Area" localSheetId="0">'Charpente Bois B30 CDPGF'!$A$1:$J$87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6" i="39" l="1"/>
  <c r="J85" i="39"/>
  <c r="J86" i="39" s="1"/>
  <c r="B84" i="39"/>
  <c r="B81" i="39"/>
  <c r="H79" i="39"/>
  <c r="B79" i="39"/>
  <c r="H78" i="39"/>
  <c r="H77" i="39"/>
  <c r="H76" i="39"/>
  <c r="H75" i="39"/>
  <c r="H74" i="39"/>
  <c r="H73" i="39"/>
  <c r="H72" i="39"/>
  <c r="H71" i="39"/>
  <c r="H70" i="39"/>
  <c r="H69" i="39"/>
  <c r="H68" i="39"/>
  <c r="H67" i="39"/>
  <c r="H66" i="39"/>
  <c r="J66" i="39" s="1"/>
  <c r="H65" i="39"/>
  <c r="H64" i="39"/>
  <c r="H63" i="39"/>
  <c r="H62" i="39"/>
  <c r="H61" i="39"/>
  <c r="H60" i="39"/>
  <c r="H59" i="39"/>
  <c r="H58" i="39"/>
  <c r="H57" i="39"/>
  <c r="H56" i="39"/>
  <c r="H55" i="39"/>
  <c r="H54" i="39"/>
  <c r="H53" i="39"/>
  <c r="H52" i="39"/>
  <c r="H51" i="39"/>
  <c r="H50" i="39"/>
  <c r="H49" i="39"/>
  <c r="H48" i="39"/>
  <c r="H47" i="39"/>
  <c r="H46" i="39"/>
  <c r="H45" i="39"/>
  <c r="H44" i="39"/>
  <c r="H43" i="39"/>
  <c r="J43" i="39" s="1"/>
  <c r="H42" i="39"/>
  <c r="H41" i="39"/>
  <c r="H40" i="39"/>
  <c r="H39" i="39"/>
  <c r="H38" i="39"/>
  <c r="H37" i="39"/>
  <c r="H36" i="39"/>
  <c r="H35" i="39"/>
  <c r="E35" i="39"/>
  <c r="H34" i="39"/>
  <c r="H33" i="39"/>
  <c r="H32" i="39"/>
  <c r="H31" i="39"/>
  <c r="H30" i="39"/>
  <c r="H29" i="39"/>
  <c r="H28" i="39"/>
  <c r="J28" i="39" s="1"/>
  <c r="H27" i="39"/>
  <c r="H26" i="39"/>
  <c r="H25" i="39"/>
  <c r="H24" i="39"/>
  <c r="H23" i="39"/>
  <c r="H22" i="39"/>
  <c r="H21" i="39"/>
  <c r="H20" i="39"/>
  <c r="H19" i="39"/>
  <c r="J14" i="39"/>
  <c r="E2" i="39"/>
  <c r="J79" i="39" l="1"/>
  <c r="J80" i="39" l="1"/>
  <c r="J81" i="39" s="1"/>
  <c r="G4" i="39"/>
</calcChain>
</file>

<file path=xl/sharedStrings.xml><?xml version="1.0" encoding="utf-8"?>
<sst xmlns="http://schemas.openxmlformats.org/spreadsheetml/2006/main" count="123" uniqueCount="98">
  <si>
    <t>Phase</t>
  </si>
  <si>
    <t>Total (€HT)</t>
  </si>
  <si>
    <t>Version</t>
  </si>
  <si>
    <t>BASE</t>
  </si>
  <si>
    <t>PSE</t>
  </si>
  <si>
    <t>art.</t>
  </si>
  <si>
    <t>Prestation</t>
  </si>
  <si>
    <t>Unité</t>
  </si>
  <si>
    <t xml:space="preserve">PU € </t>
  </si>
  <si>
    <t>Total €</t>
  </si>
  <si>
    <t>TOTAL €</t>
  </si>
  <si>
    <t>3.1</t>
  </si>
  <si>
    <t>TRAVAUX PRÉPARATOIRES</t>
  </si>
  <si>
    <t>Les remarques du Plan Général de Coordination devront être intégrées dans le devis remis par l'entreprise.</t>
  </si>
  <si>
    <t>3.1.1</t>
  </si>
  <si>
    <t>ens</t>
  </si>
  <si>
    <t>u</t>
  </si>
  <si>
    <t>3.1.2</t>
  </si>
  <si>
    <t>ml</t>
  </si>
  <si>
    <t>m²</t>
  </si>
  <si>
    <t>Etudes d'exécution et récolement</t>
  </si>
  <si>
    <t>Dossier de recolement</t>
  </si>
  <si>
    <t>* durée non contractuelle à titre indicatif</t>
  </si>
  <si>
    <t>3.2</t>
  </si>
  <si>
    <t>3.2.1</t>
  </si>
  <si>
    <t>3.2.1.1</t>
  </si>
  <si>
    <t>m³</t>
  </si>
  <si>
    <t>3.2.2</t>
  </si>
  <si>
    <t>3.3</t>
  </si>
  <si>
    <t>3.3.1</t>
  </si>
  <si>
    <t>3.3.2</t>
  </si>
  <si>
    <t>3.4</t>
  </si>
  <si>
    <t>PM</t>
  </si>
  <si>
    <t>3.4.1</t>
  </si>
  <si>
    <t>3.4.2</t>
  </si>
  <si>
    <t xml:space="preserve">TVA au taux de : </t>
  </si>
  <si>
    <t>Charpente Bois</t>
  </si>
  <si>
    <t>Installation de chantier et protections</t>
  </si>
  <si>
    <t>Moyens de levage grue</t>
  </si>
  <si>
    <t>Protection collective par mise en oeuvre de consoles avec platelage et filet</t>
  </si>
  <si>
    <t>Etudes et plans d'éxécution</t>
  </si>
  <si>
    <t>Ancrages</t>
  </si>
  <si>
    <t>3.2.1.2</t>
  </si>
  <si>
    <t>CHARPENTE BOIS</t>
  </si>
  <si>
    <t>Ferrure métallique pour scellement des poteaux de charpente compris clavetage apres pose</t>
  </si>
  <si>
    <t>Portiques</t>
  </si>
  <si>
    <t>Contreventement</t>
  </si>
  <si>
    <r>
      <t>m</t>
    </r>
    <r>
      <rPr>
        <vertAlign val="superscript"/>
        <sz val="10"/>
        <rFont val="Calibri"/>
        <family val="2"/>
        <scheme val="minor"/>
      </rPr>
      <t>3</t>
    </r>
  </si>
  <si>
    <t>OSSATURES DIVERSES</t>
  </si>
  <si>
    <t>Ossatures complémentaires toiture</t>
  </si>
  <si>
    <t>Renforts</t>
  </si>
  <si>
    <t>Ossatures complémentaires façades</t>
  </si>
  <si>
    <t>Lisses</t>
  </si>
  <si>
    <t>PROTECTIONS</t>
  </si>
  <si>
    <t>Protection corrosion</t>
  </si>
  <si>
    <t>Galvanisation des ferrures métalliques</t>
  </si>
  <si>
    <t>Protection incendie</t>
  </si>
  <si>
    <t>kg</t>
  </si>
  <si>
    <t>3.3.1.1</t>
  </si>
  <si>
    <t>3.3.1.2</t>
  </si>
  <si>
    <t>3.3.2.1</t>
  </si>
  <si>
    <t>3.3.2.2</t>
  </si>
  <si>
    <r>
      <t>m</t>
    </r>
    <r>
      <rPr>
        <vertAlign val="superscript"/>
        <sz val="10"/>
        <color theme="1"/>
        <rFont val="Calibri"/>
        <family val="2"/>
        <scheme val="minor"/>
      </rPr>
      <t>3</t>
    </r>
  </si>
  <si>
    <r>
      <rPr>
        <b/>
        <sz val="14"/>
        <color rgb="FFFE5000"/>
        <rFont val="Calibri"/>
        <family val="2"/>
        <scheme val="minor"/>
      </rPr>
      <t>CONSTRUCTION DU PÔLE DE RECHERCHE EN CHIMIE DES MILIEUX ET DES MATERIAUX</t>
    </r>
    <r>
      <rPr>
        <sz val="14"/>
        <color rgb="FFFE5000"/>
        <rFont val="Calibri"/>
        <family val="2"/>
      </rPr>
      <t>|Poitiers</t>
    </r>
  </si>
  <si>
    <t>3.4.3</t>
  </si>
  <si>
    <t>Bandeau de toiture</t>
  </si>
  <si>
    <t>Débord de toiture</t>
  </si>
  <si>
    <t>Ossatures en bois</t>
  </si>
  <si>
    <t>Ossatures métalliques</t>
  </si>
  <si>
    <t>Arbalétriers lamellé-collé, compris fixation</t>
  </si>
  <si>
    <t>Poteaux lamellé-collé, compris fixation</t>
  </si>
  <si>
    <t>Charpente lamellé-collé (pente à 7%)</t>
  </si>
  <si>
    <t>Stabilités en fer rond avec tige filetée et écrous</t>
  </si>
  <si>
    <t>Butons</t>
  </si>
  <si>
    <t>Poutre treillis (membrures, diagonales)</t>
  </si>
  <si>
    <t>3.4.1.4</t>
  </si>
  <si>
    <t>Ossatures bois de remplissage</t>
  </si>
  <si>
    <t>Ossatures métalliques cadre</t>
  </si>
  <si>
    <t>Paroi ossature bois</t>
  </si>
  <si>
    <t>Arase sanitaire (joints compressibles + coupure capillaire  + lisse basse BM classe 4)</t>
  </si>
  <si>
    <t>3.3.2.3</t>
  </si>
  <si>
    <t>Ossature bois</t>
  </si>
  <si>
    <t>Arbalétriers métal, compris fixation</t>
  </si>
  <si>
    <t>compris dans 3.2.2</t>
  </si>
  <si>
    <t>04</t>
  </si>
  <si>
    <t>3.4.4</t>
  </si>
  <si>
    <t>3.4.5</t>
  </si>
  <si>
    <t>Protection contre les salissures</t>
  </si>
  <si>
    <t xml:space="preserve">Protection contre les dégradations chantiers </t>
  </si>
  <si>
    <t xml:space="preserve">Fixation des ouvrages second œuvre sur ossature bois </t>
  </si>
  <si>
    <t>Qté MOE</t>
  </si>
  <si>
    <t>Qté Ent</t>
  </si>
  <si>
    <t>Les quantités sont fournies par la Maîtrise d'œuvre mais l'Entrepreneur a obligation de les vérifier et de les corriger (suivant nécessité) avant la remise de son offre.</t>
  </si>
  <si>
    <t>Les quantités indiquées par la Maîtrise d'œuvre sont des quantités théoriques, sans pertes, sans chutes, sans coefficients de foisonnement, l'Entrepreneur devra en tenir compte dans ses prix unitaires.</t>
  </si>
  <si>
    <t>L'Entrepreneur pourra, s'il le juge nécessaire, ajouter des postes à ceux prévus, chaque ouvrage devra faire l'objet d'une ligne de bordereau.</t>
  </si>
  <si>
    <t>Les offres comprendront toutes les prestations et sujétions indiquées dans le devis descriptif et autres pièces du marché, y compris la fourniture et la pose avec tous ses accessoires, sauf exceptions précisées dans le devis descriptif</t>
  </si>
  <si>
    <t>DPGF - B30</t>
  </si>
  <si>
    <t>DCE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</si>
</sst>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0\ &quot;€&quot;"/>
    <numFmt numFmtId="165" formatCode="dd/mm/yy"/>
    <numFmt numFmtId="166" formatCode="#,##0.00&quot; €HT&quot;"/>
    <numFmt numFmtId="167" formatCode="#,##0.00&quot; €TTC&quot;"/>
    <numFmt numFmtId="168" formatCode="#,##0.00\ [$€-1]"/>
    <numFmt numFmtId="169" formatCode="#,##0.00\ [$€];[Red]\-#,##0.00\ [$€]"/>
  </numFmts>
  <fonts count="51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name val="Calibri"/>
      <family val="2"/>
      <scheme val="minor"/>
    </font>
    <font>
      <b/>
      <sz val="18"/>
      <color rgb="FFFE500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18"/>
      <color rgb="FFFFFFFF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Arial"/>
      <family val="2"/>
    </font>
    <font>
      <b/>
      <sz val="12"/>
      <color rgb="FFFE5000"/>
      <name val="Calibri"/>
      <family val="2"/>
      <scheme val="minor"/>
    </font>
    <font>
      <i/>
      <sz val="10"/>
      <name val="Calibri"/>
      <family val="2"/>
      <scheme val="minor"/>
    </font>
    <font>
      <sz val="10"/>
      <color theme="0" tint="-0.499984740745262"/>
      <name val="Calibri"/>
      <family val="2"/>
      <scheme val="minor"/>
    </font>
    <font>
      <b/>
      <sz val="9"/>
      <color theme="0" tint="-0.499984740745262"/>
      <name val="Calibri"/>
      <family val="2"/>
      <scheme val="minor"/>
    </font>
    <font>
      <sz val="10"/>
      <name val="Arial"/>
      <family val="2"/>
    </font>
    <font>
      <sz val="10"/>
      <name val="MS Sans Serif"/>
    </font>
    <font>
      <sz val="11"/>
      <color rgb="FFFF0000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vertAlign val="superscript"/>
      <sz val="10"/>
      <name val="Calibri"/>
      <family val="2"/>
      <scheme val="minor"/>
    </font>
    <font>
      <sz val="11"/>
      <color theme="8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14"/>
      <color rgb="FFFE5000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4"/>
      <color rgb="FFFE5000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9" tint="-0.499984740745262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403A57"/>
        <bgColor indexed="64"/>
      </patternFill>
    </fill>
    <fill>
      <patternFill patternType="solid">
        <fgColor rgb="FF008EAA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5"/>
      </patternFill>
    </fill>
  </fills>
  <borders count="35">
    <border>
      <left/>
      <right/>
      <top/>
      <bottom/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 style="hair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/>
      <right style="thin">
        <color theme="0" tint="-0.24994659260841701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 tint="-0.24994659260841701"/>
      </right>
      <top/>
      <bottom style="thin">
        <color theme="0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hair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/>
      <right/>
      <top style="thin">
        <color theme="0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/>
      </top>
      <bottom style="thin">
        <color theme="0" tint="-0.24994659260841701"/>
      </bottom>
      <diagonal/>
    </border>
    <border>
      <left/>
      <right style="thin">
        <color theme="0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 tint="-0.24994659260841701"/>
      </right>
      <top style="thin">
        <color theme="0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7">
    <xf numFmtId="0" fontId="0" fillId="0" borderId="0"/>
    <xf numFmtId="9" fontId="5" fillId="0" borderId="0" applyFont="0" applyFill="0" applyBorder="0" applyAlignment="0" applyProtection="0"/>
    <xf numFmtId="0" fontId="14" fillId="0" borderId="0"/>
    <xf numFmtId="0" fontId="19" fillId="0" borderId="0"/>
    <xf numFmtId="44" fontId="5" fillId="0" borderId="0" applyFont="0" applyFill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1" borderId="0" applyNumberFormat="0" applyBorder="0" applyAlignment="0" applyProtection="0"/>
    <xf numFmtId="0" fontId="29" fillId="13" borderId="0" applyNumberFormat="0" applyBorder="0" applyAlignment="0" applyProtection="0"/>
    <xf numFmtId="0" fontId="29" fillId="10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3" borderId="0" applyNumberFormat="0" applyBorder="0" applyAlignment="0" applyProtection="0"/>
    <xf numFmtId="0" fontId="29" fillId="11" borderId="0" applyNumberFormat="0" applyBorder="0" applyAlignment="0" applyProtection="0"/>
    <xf numFmtId="0" fontId="30" fillId="13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5" borderId="0" applyNumberFormat="0" applyBorder="0" applyAlignment="0" applyProtection="0"/>
    <xf numFmtId="0" fontId="30" fillId="13" borderId="0" applyNumberFormat="0" applyBorder="0" applyAlignment="0" applyProtection="0"/>
    <xf numFmtId="0" fontId="30" fillId="10" borderId="0" applyNumberFormat="0" applyBorder="0" applyAlignment="0" applyProtection="0"/>
    <xf numFmtId="0" fontId="30" fillId="18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30" fillId="21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22" borderId="26" applyNumberFormat="0" applyAlignment="0" applyProtection="0"/>
    <xf numFmtId="0" fontId="31" fillId="0" borderId="27" applyNumberFormat="0" applyFill="0" applyAlignment="0" applyProtection="0"/>
    <xf numFmtId="0" fontId="20" fillId="11" borderId="28" applyNumberFormat="0" applyFont="0" applyAlignment="0" applyProtection="0"/>
    <xf numFmtId="0" fontId="33" fillId="14" borderId="26" applyNumberFormat="0" applyAlignment="0" applyProtection="0"/>
    <xf numFmtId="169" fontId="20" fillId="0" borderId="0" applyFont="0" applyFill="0" applyBorder="0" applyAlignment="0" applyProtection="0"/>
    <xf numFmtId="0" fontId="34" fillId="23" borderId="0" applyNumberFormat="0" applyBorder="0" applyAlignment="0" applyProtection="0"/>
    <xf numFmtId="0" fontId="35" fillId="14" borderId="0" applyNumberFormat="0" applyBorder="0" applyAlignment="0" applyProtection="0"/>
    <xf numFmtId="0" fontId="36" fillId="13" borderId="0" applyNumberFormat="0" applyBorder="0" applyAlignment="0" applyProtection="0"/>
    <xf numFmtId="0" fontId="37" fillId="22" borderId="29" applyNumberFormat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30" applyNumberFormat="0" applyFill="0" applyAlignment="0" applyProtection="0"/>
    <xf numFmtId="0" fontId="41" fillId="0" borderId="31" applyNumberFormat="0" applyFill="0" applyAlignment="0" applyProtection="0"/>
    <xf numFmtId="0" fontId="42" fillId="0" borderId="32" applyNumberFormat="0" applyFill="0" applyAlignment="0" applyProtection="0"/>
    <xf numFmtId="0" fontId="42" fillId="0" borderId="0" applyNumberFormat="0" applyFill="0" applyBorder="0" applyAlignment="0" applyProtection="0"/>
    <xf numFmtId="0" fontId="43" fillId="0" borderId="33" applyNumberFormat="0" applyFill="0" applyAlignment="0" applyProtection="0"/>
    <xf numFmtId="0" fontId="44" fillId="24" borderId="34" applyNumberFormat="0" applyAlignment="0" applyProtection="0"/>
  </cellStyleXfs>
  <cellXfs count="171">
    <xf numFmtId="0" fontId="0" fillId="0" borderId="0" xfId="0"/>
    <xf numFmtId="0" fontId="6" fillId="0" borderId="0" xfId="0" applyFont="1"/>
    <xf numFmtId="0" fontId="3" fillId="0" borderId="0" xfId="0" applyFont="1"/>
    <xf numFmtId="1" fontId="8" fillId="2" borderId="3" xfId="0" applyNumberFormat="1" applyFont="1" applyFill="1" applyBorder="1" applyAlignment="1">
      <alignment horizontal="center"/>
    </xf>
    <xf numFmtId="0" fontId="11" fillId="2" borderId="6" xfId="0" applyFont="1" applyFill="1" applyBorder="1" applyAlignment="1">
      <alignment vertical="center"/>
    </xf>
    <xf numFmtId="4" fontId="9" fillId="2" borderId="7" xfId="0" applyNumberFormat="1" applyFont="1" applyFill="1" applyBorder="1" applyAlignment="1">
      <alignment horizontal="center" vertical="center"/>
    </xf>
    <xf numFmtId="165" fontId="8" fillId="2" borderId="7" xfId="0" applyNumberFormat="1" applyFont="1" applyFill="1" applyBorder="1" applyAlignment="1">
      <alignment horizontal="center" vertical="center"/>
    </xf>
    <xf numFmtId="166" fontId="6" fillId="5" borderId="11" xfId="2" applyNumberFormat="1" applyFont="1" applyFill="1" applyBorder="1" applyAlignment="1">
      <alignment horizontal="center" vertical="center"/>
    </xf>
    <xf numFmtId="166" fontId="6" fillId="2" borderId="14" xfId="2" applyNumberFormat="1" applyFont="1" applyFill="1" applyBorder="1" applyAlignment="1">
      <alignment horizontal="center" vertical="center"/>
    </xf>
    <xf numFmtId="166" fontId="11" fillId="5" borderId="15" xfId="2" applyNumberFormat="1" applyFont="1" applyFill="1" applyBorder="1" applyAlignment="1">
      <alignment horizontal="center" vertical="center"/>
    </xf>
    <xf numFmtId="0" fontId="9" fillId="6" borderId="16" xfId="0" quotePrefix="1" applyFont="1" applyFill="1" applyBorder="1" applyAlignment="1">
      <alignment horizontal="left" vertical="center" indent="1"/>
    </xf>
    <xf numFmtId="167" fontId="6" fillId="5" borderId="18" xfId="2" applyNumberFormat="1" applyFont="1" applyFill="1" applyBorder="1" applyAlignment="1">
      <alignment horizontal="center" vertical="center"/>
    </xf>
    <xf numFmtId="167" fontId="6" fillId="2" borderId="21" xfId="2" applyNumberFormat="1" applyFont="1" applyFill="1" applyBorder="1" applyAlignment="1">
      <alignment horizontal="center" vertical="center"/>
    </xf>
    <xf numFmtId="166" fontId="11" fillId="5" borderId="22" xfId="2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indent="1"/>
    </xf>
    <xf numFmtId="164" fontId="6" fillId="2" borderId="0" xfId="2" applyNumberFormat="1" applyFont="1" applyFill="1" applyAlignment="1">
      <alignment horizontal="center" vertical="center"/>
    </xf>
    <xf numFmtId="9" fontId="18" fillId="0" borderId="23" xfId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21" fillId="0" borderId="0" xfId="0" applyFont="1"/>
    <xf numFmtId="1" fontId="8" fillId="2" borderId="0" xfId="0" applyNumberFormat="1" applyFont="1" applyFill="1" applyAlignment="1">
      <alignment horizontal="center"/>
    </xf>
    <xf numFmtId="4" fontId="9" fillId="2" borderId="0" xfId="0" applyNumberFormat="1" applyFont="1" applyFill="1" applyAlignment="1">
      <alignment horizontal="center" vertical="center"/>
    </xf>
    <xf numFmtId="165" fontId="8" fillId="2" borderId="0" xfId="0" applyNumberFormat="1" applyFont="1" applyFill="1" applyAlignment="1">
      <alignment horizontal="center" vertical="center"/>
    </xf>
    <xf numFmtId="0" fontId="6" fillId="2" borderId="0" xfId="0" applyFont="1" applyFill="1"/>
    <xf numFmtId="0" fontId="11" fillId="2" borderId="0" xfId="2" applyFont="1" applyFill="1" applyAlignment="1">
      <alignment horizontal="center" vertical="center"/>
    </xf>
    <xf numFmtId="9" fontId="18" fillId="2" borderId="0" xfId="1" applyFont="1" applyFill="1" applyBorder="1" applyAlignment="1">
      <alignment horizontal="center" vertical="center"/>
    </xf>
    <xf numFmtId="3" fontId="6" fillId="2" borderId="0" xfId="2" applyNumberFormat="1" applyFont="1" applyFill="1" applyAlignment="1">
      <alignment horizontal="center" vertical="top"/>
    </xf>
    <xf numFmtId="49" fontId="6" fillId="2" borderId="0" xfId="2" applyNumberFormat="1" applyFont="1" applyFill="1" applyAlignment="1">
      <alignment horizontal="left" vertical="top" wrapText="1" indent="1"/>
    </xf>
    <xf numFmtId="49" fontId="16" fillId="2" borderId="0" xfId="2" applyNumberFormat="1" applyFont="1" applyFill="1" applyAlignment="1">
      <alignment horizontal="left" vertical="top" wrapText="1"/>
    </xf>
    <xf numFmtId="49" fontId="6" fillId="2" borderId="0" xfId="2" applyNumberFormat="1" applyFont="1" applyFill="1" applyAlignment="1">
      <alignment horizontal="left" vertical="top" wrapText="1"/>
    </xf>
    <xf numFmtId="164" fontId="17" fillId="0" borderId="14" xfId="2" applyNumberFormat="1" applyFont="1" applyBorder="1" applyAlignment="1">
      <alignment horizontal="right" vertical="center"/>
    </xf>
    <xf numFmtId="164" fontId="6" fillId="2" borderId="0" xfId="2" applyNumberFormat="1" applyFont="1" applyFill="1" applyAlignment="1">
      <alignment horizontal="right" vertical="top" indent="2"/>
    </xf>
    <xf numFmtId="164" fontId="11" fillId="2" borderId="0" xfId="2" applyNumberFormat="1" applyFont="1" applyFill="1" applyAlignment="1">
      <alignment horizontal="right" vertical="center" indent="2"/>
    </xf>
    <xf numFmtId="164" fontId="6" fillId="0" borderId="24" xfId="2" applyNumberFormat="1" applyFont="1" applyBorder="1" applyAlignment="1">
      <alignment horizontal="center" vertical="center"/>
    </xf>
    <xf numFmtId="49" fontId="6" fillId="0" borderId="24" xfId="2" applyNumberFormat="1" applyFont="1" applyBorder="1" applyAlignment="1">
      <alignment horizontal="left" vertical="top" wrapText="1" indent="1"/>
    </xf>
    <xf numFmtId="49" fontId="16" fillId="0" borderId="24" xfId="2" applyNumberFormat="1" applyFont="1" applyBorder="1" applyAlignment="1">
      <alignment horizontal="left" vertical="top" wrapText="1" indent="1"/>
    </xf>
    <xf numFmtId="0" fontId="6" fillId="0" borderId="24" xfId="2" applyFont="1" applyBorder="1" applyAlignment="1">
      <alignment horizontal="center" vertical="center"/>
    </xf>
    <xf numFmtId="164" fontId="6" fillId="0" borderId="4" xfId="2" applyNumberFormat="1" applyFont="1" applyBorder="1" applyAlignment="1">
      <alignment horizontal="center" vertical="center"/>
    </xf>
    <xf numFmtId="0" fontId="6" fillId="2" borderId="4" xfId="2" applyFont="1" applyFill="1" applyBorder="1" applyAlignment="1">
      <alignment horizontal="center" vertical="center"/>
    </xf>
    <xf numFmtId="164" fontId="6" fillId="0" borderId="24" xfId="2" applyNumberFormat="1" applyFont="1" applyBorder="1" applyAlignment="1">
      <alignment horizontal="right" vertical="center"/>
    </xf>
    <xf numFmtId="164" fontId="11" fillId="2" borderId="0" xfId="2" applyNumberFormat="1" applyFont="1" applyFill="1" applyAlignment="1">
      <alignment horizontal="right" vertical="center"/>
    </xf>
    <xf numFmtId="3" fontId="6" fillId="2" borderId="0" xfId="2" applyNumberFormat="1" applyFont="1" applyFill="1" applyAlignment="1">
      <alignment horizontal="center" vertical="center"/>
    </xf>
    <xf numFmtId="164" fontId="6" fillId="2" borderId="0" xfId="2" applyNumberFormat="1" applyFont="1" applyFill="1" applyAlignment="1">
      <alignment horizontal="right" vertical="center"/>
    </xf>
    <xf numFmtId="168" fontId="11" fillId="2" borderId="0" xfId="2" applyNumberFormat="1" applyFont="1" applyFill="1" applyAlignment="1">
      <alignment horizontal="right" vertical="center"/>
    </xf>
    <xf numFmtId="0" fontId="16" fillId="0" borderId="24" xfId="2" applyFont="1" applyBorder="1" applyAlignment="1">
      <alignment horizontal="left" vertical="top" wrapText="1" indent="1"/>
    </xf>
    <xf numFmtId="0" fontId="6" fillId="2" borderId="25" xfId="0" applyFont="1" applyFill="1" applyBorder="1" applyAlignment="1">
      <alignment horizontal="left"/>
    </xf>
    <xf numFmtId="164" fontId="6" fillId="2" borderId="25" xfId="2" applyNumberFormat="1" applyFont="1" applyFill="1" applyBorder="1" applyAlignment="1">
      <alignment horizontal="right" vertical="center"/>
    </xf>
    <xf numFmtId="0" fontId="16" fillId="0" borderId="24" xfId="0" applyFont="1" applyBorder="1" applyAlignment="1">
      <alignment horizontal="left" vertical="top" wrapText="1" indent="1"/>
    </xf>
    <xf numFmtId="0" fontId="6" fillId="0" borderId="24" xfId="0" applyFont="1" applyBorder="1" applyAlignment="1">
      <alignment horizontal="left" vertical="top" wrapText="1"/>
    </xf>
    <xf numFmtId="0" fontId="22" fillId="0" borderId="0" xfId="0" applyFont="1"/>
    <xf numFmtId="3" fontId="6" fillId="0" borderId="24" xfId="2" applyNumberFormat="1" applyFont="1" applyBorder="1" applyAlignment="1">
      <alignment horizontal="center" vertical="center"/>
    </xf>
    <xf numFmtId="7" fontId="6" fillId="2" borderId="0" xfId="4" applyNumberFormat="1" applyFont="1" applyFill="1" applyBorder="1" applyAlignment="1">
      <alignment horizontal="right" vertical="top"/>
    </xf>
    <xf numFmtId="7" fontId="6" fillId="0" borderId="24" xfId="4" applyNumberFormat="1" applyFont="1" applyFill="1" applyBorder="1" applyAlignment="1">
      <alignment horizontal="right" vertical="center"/>
    </xf>
    <xf numFmtId="7" fontId="6" fillId="2" borderId="0" xfId="4" applyNumberFormat="1" applyFont="1" applyFill="1" applyBorder="1" applyAlignment="1">
      <alignment horizontal="right" vertical="center"/>
    </xf>
    <xf numFmtId="0" fontId="21" fillId="2" borderId="0" xfId="0" applyFont="1" applyFill="1" applyAlignment="1">
      <alignment horizontal="left" vertical="top"/>
    </xf>
    <xf numFmtId="0" fontId="21" fillId="0" borderId="0" xfId="0" applyFont="1" applyAlignment="1">
      <alignment horizontal="left" vertical="top"/>
    </xf>
    <xf numFmtId="49" fontId="11" fillId="0" borderId="24" xfId="2" applyNumberFormat="1" applyFont="1" applyBorder="1" applyAlignment="1">
      <alignment horizontal="left" vertical="top" wrapText="1"/>
    </xf>
    <xf numFmtId="0" fontId="11" fillId="0" borderId="24" xfId="2" applyFont="1" applyBorder="1" applyAlignment="1">
      <alignment horizontal="center" vertical="top"/>
    </xf>
    <xf numFmtId="164" fontId="23" fillId="2" borderId="0" xfId="0" applyNumberFormat="1" applyFont="1" applyFill="1" applyAlignment="1">
      <alignment horizontal="right" vertical="top" indent="2"/>
    </xf>
    <xf numFmtId="164" fontId="23" fillId="2" borderId="0" xfId="0" applyNumberFormat="1" applyFont="1" applyFill="1" applyAlignment="1">
      <alignment horizontal="right" vertical="center"/>
    </xf>
    <xf numFmtId="0" fontId="6" fillId="0" borderId="24" xfId="2" applyFont="1" applyBorder="1" applyAlignment="1">
      <alignment horizontal="center" vertical="top"/>
    </xf>
    <xf numFmtId="0" fontId="23" fillId="0" borderId="24" xfId="0" applyFont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11" fillId="2" borderId="0" xfId="2" applyFont="1" applyFill="1" applyAlignment="1">
      <alignment horizontal="center" vertical="top"/>
    </xf>
    <xf numFmtId="164" fontId="23" fillId="0" borderId="8" xfId="0" applyNumberFormat="1" applyFont="1" applyBorder="1" applyAlignment="1">
      <alignment horizontal="right" vertical="center"/>
    </xf>
    <xf numFmtId="49" fontId="11" fillId="0" borderId="24" xfId="2" applyNumberFormat="1" applyFont="1" applyBorder="1" applyAlignment="1">
      <alignment horizontal="center" vertical="top"/>
    </xf>
    <xf numFmtId="7" fontId="23" fillId="0" borderId="24" xfId="4" applyNumberFormat="1" applyFont="1" applyBorder="1" applyAlignment="1">
      <alignment horizontal="right" vertical="center"/>
    </xf>
    <xf numFmtId="3" fontId="23" fillId="0" borderId="24" xfId="0" applyNumberFormat="1" applyFont="1" applyBorder="1" applyAlignment="1">
      <alignment horizontal="center" vertical="center"/>
    </xf>
    <xf numFmtId="168" fontId="23" fillId="2" borderId="0" xfId="0" applyNumberFormat="1" applyFont="1" applyFill="1" applyAlignment="1">
      <alignment horizontal="right" vertical="center"/>
    </xf>
    <xf numFmtId="0" fontId="23" fillId="2" borderId="0" xfId="0" applyFont="1" applyFill="1" applyAlignment="1">
      <alignment horizontal="right" vertical="center"/>
    </xf>
    <xf numFmtId="49" fontId="23" fillId="0" borderId="24" xfId="0" applyNumberFormat="1" applyFont="1" applyBorder="1" applyAlignment="1">
      <alignment horizontal="center" vertical="top"/>
    </xf>
    <xf numFmtId="0" fontId="23" fillId="2" borderId="0" xfId="0" applyFont="1" applyFill="1" applyAlignment="1">
      <alignment horizontal="center" vertical="center"/>
    </xf>
    <xf numFmtId="49" fontId="23" fillId="2" borderId="25" xfId="0" applyNumberFormat="1" applyFont="1" applyFill="1" applyBorder="1" applyAlignment="1">
      <alignment horizontal="center"/>
    </xf>
    <xf numFmtId="0" fontId="23" fillId="2" borderId="25" xfId="0" applyFont="1" applyFill="1" applyBorder="1" applyAlignment="1">
      <alignment horizontal="center" vertical="center"/>
    </xf>
    <xf numFmtId="3" fontId="23" fillId="2" borderId="25" xfId="0" applyNumberFormat="1" applyFont="1" applyFill="1" applyBorder="1" applyAlignment="1">
      <alignment horizontal="center" vertical="center"/>
    </xf>
    <xf numFmtId="7" fontId="23" fillId="2" borderId="25" xfId="4" applyNumberFormat="1" applyFont="1" applyFill="1" applyBorder="1" applyAlignment="1">
      <alignment horizontal="right" vertical="center"/>
    </xf>
    <xf numFmtId="0" fontId="23" fillId="2" borderId="0" xfId="0" applyFont="1" applyFill="1" applyAlignment="1">
      <alignment horizontal="center"/>
    </xf>
    <xf numFmtId="49" fontId="23" fillId="0" borderId="24" xfId="0" applyNumberFormat="1" applyFont="1" applyBorder="1" applyAlignment="1">
      <alignment horizontal="center" vertical="top" wrapText="1"/>
    </xf>
    <xf numFmtId="0" fontId="23" fillId="2" borderId="0" xfId="0" applyFont="1" applyFill="1"/>
    <xf numFmtId="0" fontId="23" fillId="2" borderId="0" xfId="0" applyFont="1" applyFill="1" applyAlignment="1">
      <alignment horizontal="right" indent="2"/>
    </xf>
    <xf numFmtId="49" fontId="24" fillId="0" borderId="24" xfId="0" applyNumberFormat="1" applyFont="1" applyBorder="1" applyAlignment="1">
      <alignment horizontal="center" vertical="top"/>
    </xf>
    <xf numFmtId="0" fontId="11" fillId="0" borderId="24" xfId="0" applyFont="1" applyBorder="1" applyAlignment="1">
      <alignment horizontal="left" vertical="top" wrapText="1"/>
    </xf>
    <xf numFmtId="0" fontId="7" fillId="2" borderId="0" xfId="0" applyFont="1" applyFill="1" applyAlignment="1">
      <alignment vertical="center"/>
    </xf>
    <xf numFmtId="49" fontId="16" fillId="0" borderId="24" xfId="2" applyNumberFormat="1" applyFont="1" applyBorder="1" applyAlignment="1">
      <alignment horizontal="left" vertical="center" wrapText="1" indent="1"/>
    </xf>
    <xf numFmtId="164" fontId="17" fillId="2" borderId="0" xfId="2" applyNumberFormat="1" applyFont="1" applyFill="1" applyAlignment="1">
      <alignment vertical="center"/>
    </xf>
    <xf numFmtId="7" fontId="23" fillId="0" borderId="24" xfId="4" applyNumberFormat="1" applyFont="1" applyFill="1" applyBorder="1" applyAlignment="1">
      <alignment horizontal="right" vertical="center"/>
    </xf>
    <xf numFmtId="164" fontId="6" fillId="0" borderId="24" xfId="2" applyNumberFormat="1" applyFont="1" applyFill="1" applyBorder="1" applyAlignment="1">
      <alignment horizontal="right" vertical="center"/>
    </xf>
    <xf numFmtId="0" fontId="21" fillId="0" borderId="0" xfId="0" applyFont="1" applyFill="1" applyAlignment="1">
      <alignment horizontal="left" vertical="top"/>
    </xf>
    <xf numFmtId="0" fontId="16" fillId="0" borderId="24" xfId="0" applyFont="1" applyFill="1" applyBorder="1" applyAlignment="1">
      <alignment horizontal="left" vertical="top" wrapText="1" indent="1"/>
    </xf>
    <xf numFmtId="0" fontId="23" fillId="0" borderId="24" xfId="0" applyFont="1" applyFill="1" applyBorder="1" applyAlignment="1">
      <alignment horizontal="center" vertical="center"/>
    </xf>
    <xf numFmtId="0" fontId="23" fillId="0" borderId="4" xfId="0" applyFont="1" applyFill="1" applyBorder="1" applyAlignment="1">
      <alignment horizontal="center" vertical="center"/>
    </xf>
    <xf numFmtId="3" fontId="23" fillId="0" borderId="24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left" vertical="top"/>
    </xf>
    <xf numFmtId="49" fontId="23" fillId="0" borderId="24" xfId="0" applyNumberFormat="1" applyFont="1" applyFill="1" applyBorder="1" applyAlignment="1">
      <alignment horizontal="center" vertical="top" wrapText="1"/>
    </xf>
    <xf numFmtId="0" fontId="12" fillId="0" borderId="0" xfId="0" applyFont="1" applyAlignment="1">
      <alignment horizontal="left" vertical="top"/>
    </xf>
    <xf numFmtId="0" fontId="2" fillId="0" borderId="0" xfId="0" applyFont="1"/>
    <xf numFmtId="0" fontId="26" fillId="0" borderId="0" xfId="0" applyFont="1" applyFill="1" applyAlignment="1">
      <alignment horizontal="left" vertical="top"/>
    </xf>
    <xf numFmtId="0" fontId="11" fillId="0" borderId="24" xfId="2" applyFont="1" applyFill="1" applyBorder="1" applyAlignment="1">
      <alignment horizontal="center" vertical="top"/>
    </xf>
    <xf numFmtId="0" fontId="16" fillId="0" borderId="24" xfId="2" applyFont="1" applyFill="1" applyBorder="1" applyAlignment="1">
      <alignment horizontal="left" vertical="top" wrapText="1" indent="1"/>
    </xf>
    <xf numFmtId="3" fontId="6" fillId="0" borderId="24" xfId="2" applyNumberFormat="1" applyFont="1" applyFill="1" applyBorder="1" applyAlignment="1">
      <alignment horizontal="center" vertical="center"/>
    </xf>
    <xf numFmtId="49" fontId="11" fillId="0" borderId="24" xfId="2" applyNumberFormat="1" applyFont="1" applyFill="1" applyBorder="1" applyAlignment="1">
      <alignment horizontal="center" vertical="top"/>
    </xf>
    <xf numFmtId="49" fontId="16" fillId="0" borderId="24" xfId="2" applyNumberFormat="1" applyFont="1" applyFill="1" applyBorder="1" applyAlignment="1">
      <alignment horizontal="left" vertical="center" wrapText="1" indent="1"/>
    </xf>
    <xf numFmtId="164" fontId="6" fillId="0" borderId="24" xfId="2" applyNumberFormat="1" applyFont="1" applyFill="1" applyBorder="1" applyAlignment="1">
      <alignment horizontal="center" vertical="center"/>
    </xf>
    <xf numFmtId="164" fontId="6" fillId="0" borderId="4" xfId="2" applyNumberFormat="1" applyFont="1" applyFill="1" applyBorder="1" applyAlignment="1">
      <alignment horizontal="center" vertical="center"/>
    </xf>
    <xf numFmtId="164" fontId="11" fillId="0" borderId="0" xfId="2" applyNumberFormat="1" applyFont="1" applyFill="1" applyAlignment="1">
      <alignment horizontal="right" vertical="center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0" borderId="0" xfId="0" applyFont="1"/>
    <xf numFmtId="164" fontId="1" fillId="2" borderId="0" xfId="0" applyNumberFormat="1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right" indent="2"/>
    </xf>
    <xf numFmtId="0" fontId="1" fillId="0" borderId="0" xfId="0" applyFont="1" applyAlignment="1">
      <alignment horizontal="center"/>
    </xf>
    <xf numFmtId="0" fontId="1" fillId="0" borderId="0" xfId="0" applyFont="1" applyFill="1"/>
    <xf numFmtId="17" fontId="9" fillId="2" borderId="17" xfId="0" applyNumberFormat="1" applyFont="1" applyFill="1" applyBorder="1" applyAlignment="1">
      <alignment horizontal="center" vertical="center"/>
    </xf>
    <xf numFmtId="0" fontId="6" fillId="0" borderId="24" xfId="2" applyFont="1" applyFill="1" applyBorder="1" applyAlignment="1">
      <alignment horizontal="center" vertical="center"/>
    </xf>
    <xf numFmtId="0" fontId="6" fillId="0" borderId="4" xfId="2" applyFont="1" applyFill="1" applyBorder="1" applyAlignment="1">
      <alignment horizontal="center" vertical="center"/>
    </xf>
    <xf numFmtId="49" fontId="9" fillId="6" borderId="16" xfId="0" quotePrefix="1" applyNumberFormat="1" applyFont="1" applyFill="1" applyBorder="1" applyAlignment="1">
      <alignment horizontal="left" vertical="center" indent="1"/>
    </xf>
    <xf numFmtId="164" fontId="17" fillId="2" borderId="0" xfId="2" applyNumberFormat="1" applyFont="1" applyFill="1" applyAlignment="1">
      <alignment horizontal="center" vertical="center"/>
    </xf>
    <xf numFmtId="166" fontId="6" fillId="5" borderId="12" xfId="2" applyNumberFormat="1" applyFont="1" applyFill="1" applyBorder="1" applyAlignment="1">
      <alignment horizontal="center" vertical="center"/>
    </xf>
    <xf numFmtId="167" fontId="6" fillId="5" borderId="19" xfId="2" applyNumberFormat="1" applyFont="1" applyFill="1" applyBorder="1" applyAlignment="1">
      <alignment horizontal="center" vertical="center"/>
    </xf>
    <xf numFmtId="0" fontId="4" fillId="7" borderId="0" xfId="0" applyFont="1" applyFill="1" applyBorder="1" applyAlignment="1">
      <alignment vertical="center"/>
    </xf>
    <xf numFmtId="0" fontId="4" fillId="7" borderId="0" xfId="0" applyFont="1" applyFill="1" applyBorder="1" applyAlignment="1">
      <alignment horizontal="center" vertical="center"/>
    </xf>
    <xf numFmtId="0" fontId="16" fillId="2" borderId="0" xfId="2" applyFont="1" applyFill="1" applyAlignment="1">
      <alignment horizontal="left" vertical="top"/>
    </xf>
    <xf numFmtId="164" fontId="46" fillId="2" borderId="0" xfId="2" applyNumberFormat="1" applyFont="1" applyFill="1" applyAlignment="1">
      <alignment horizontal="right" vertical="center" indent="2"/>
    </xf>
    <xf numFmtId="164" fontId="47" fillId="2" borderId="0" xfId="0" applyNumberFormat="1" applyFont="1" applyFill="1" applyAlignment="1">
      <alignment horizontal="right" vertical="top" indent="2"/>
    </xf>
    <xf numFmtId="0" fontId="48" fillId="0" borderId="0" xfId="0" applyFont="1"/>
    <xf numFmtId="0" fontId="49" fillId="0" borderId="0" xfId="0" applyFont="1"/>
    <xf numFmtId="0" fontId="48" fillId="2" borderId="0" xfId="0" applyFont="1" applyFill="1" applyAlignment="1">
      <alignment horizontal="center"/>
    </xf>
    <xf numFmtId="0" fontId="48" fillId="2" borderId="0" xfId="0" applyFont="1" applyFill="1" applyAlignment="1">
      <alignment horizontal="left" indent="1"/>
    </xf>
    <xf numFmtId="164" fontId="48" fillId="2" borderId="0" xfId="0" applyNumberFormat="1" applyFont="1" applyFill="1" applyAlignment="1">
      <alignment horizontal="center" vertical="center"/>
    </xf>
    <xf numFmtId="3" fontId="48" fillId="2" borderId="0" xfId="0" applyNumberFormat="1" applyFont="1" applyFill="1" applyAlignment="1">
      <alignment horizontal="center" vertical="center"/>
    </xf>
    <xf numFmtId="0" fontId="48" fillId="2" borderId="0" xfId="0" applyFont="1" applyFill="1" applyAlignment="1">
      <alignment horizontal="center" vertical="center"/>
    </xf>
    <xf numFmtId="0" fontId="50" fillId="0" borderId="0" xfId="0" applyFont="1"/>
    <xf numFmtId="0" fontId="11" fillId="7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164" fontId="4" fillId="7" borderId="0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22" fillId="0" borderId="0" xfId="0" applyFont="1" applyBorder="1"/>
    <xf numFmtId="49" fontId="11" fillId="8" borderId="0" xfId="2" applyNumberFormat="1" applyFont="1" applyFill="1" applyBorder="1" applyAlignment="1">
      <alignment horizontal="center" vertical="center"/>
    </xf>
    <xf numFmtId="49" fontId="11" fillId="8" borderId="0" xfId="2" applyNumberFormat="1" applyFont="1" applyFill="1" applyBorder="1" applyAlignment="1">
      <alignment horizontal="left" vertical="center" wrapText="1" indent="1"/>
    </xf>
    <xf numFmtId="49" fontId="11" fillId="2" borderId="0" xfId="2" applyNumberFormat="1" applyFont="1" applyFill="1" applyBorder="1" applyAlignment="1">
      <alignment horizontal="center" vertical="center"/>
    </xf>
    <xf numFmtId="7" fontId="11" fillId="8" borderId="0" xfId="4" applyNumberFormat="1" applyFont="1" applyFill="1" applyBorder="1" applyAlignment="1">
      <alignment horizontal="center" vertical="center"/>
    </xf>
    <xf numFmtId="49" fontId="11" fillId="8" borderId="0" xfId="2" applyNumberFormat="1" applyFont="1" applyFill="1" applyBorder="1" applyAlignment="1">
      <alignment horizontal="right" vertical="center" indent="2"/>
    </xf>
    <xf numFmtId="164" fontId="11" fillId="2" borderId="0" xfId="2" applyNumberFormat="1" applyFont="1" applyFill="1" applyBorder="1" applyAlignment="1">
      <alignment horizontal="right" vertical="center" indent="2"/>
    </xf>
    <xf numFmtId="164" fontId="11" fillId="8" borderId="0" xfId="2" applyNumberFormat="1" applyFont="1" applyFill="1" applyBorder="1" applyAlignment="1">
      <alignment horizontal="right" vertical="center" indent="2"/>
    </xf>
    <xf numFmtId="49" fontId="11" fillId="8" borderId="0" xfId="2" applyNumberFormat="1" applyFont="1" applyFill="1" applyBorder="1" applyAlignment="1">
      <alignment horizontal="left" vertical="center" wrapText="1"/>
    </xf>
    <xf numFmtId="3" fontId="11" fillId="8" borderId="0" xfId="2" applyNumberFormat="1" applyFont="1" applyFill="1" applyBorder="1" applyAlignment="1">
      <alignment horizontal="center" vertical="center"/>
    </xf>
    <xf numFmtId="49" fontId="11" fillId="8" borderId="0" xfId="2" applyNumberFormat="1" applyFont="1" applyFill="1" applyBorder="1" applyAlignment="1">
      <alignment horizontal="right" vertical="center"/>
    </xf>
    <xf numFmtId="164" fontId="11" fillId="2" borderId="0" xfId="2" applyNumberFormat="1" applyFont="1" applyFill="1" applyBorder="1" applyAlignment="1">
      <alignment horizontal="right" vertical="center"/>
    </xf>
    <xf numFmtId="164" fontId="11" fillId="8" borderId="0" xfId="2" applyNumberFormat="1" applyFont="1" applyFill="1" applyBorder="1" applyAlignment="1">
      <alignment horizontal="right" vertical="center"/>
    </xf>
    <xf numFmtId="0" fontId="21" fillId="0" borderId="0" xfId="0" applyFont="1" applyBorder="1" applyAlignment="1">
      <alignment horizontal="left" vertical="top"/>
    </xf>
    <xf numFmtId="0" fontId="11" fillId="2" borderId="0" xfId="2" applyFont="1" applyFill="1" applyBorder="1" applyAlignment="1">
      <alignment horizontal="center" vertical="center"/>
    </xf>
    <xf numFmtId="166" fontId="11" fillId="2" borderId="0" xfId="2" applyNumberFormat="1" applyFont="1" applyFill="1" applyBorder="1" applyAlignment="1">
      <alignment horizontal="right" vertical="center"/>
    </xf>
    <xf numFmtId="49" fontId="16" fillId="2" borderId="0" xfId="2" applyNumberFormat="1" applyFont="1" applyFill="1" applyAlignment="1">
      <alignment vertical="top" wrapText="1"/>
    </xf>
    <xf numFmtId="166" fontId="6" fillId="5" borderId="19" xfId="2" applyNumberFormat="1" applyFont="1" applyFill="1" applyBorder="1" applyAlignment="1">
      <alignment horizontal="right" vertical="center"/>
    </xf>
    <xf numFmtId="166" fontId="6" fillId="5" borderId="20" xfId="2" applyNumberFormat="1" applyFont="1" applyFill="1" applyBorder="1" applyAlignment="1">
      <alignment horizontal="right" vertical="center"/>
    </xf>
    <xf numFmtId="0" fontId="45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10" fillId="3" borderId="5" xfId="0" applyNumberFormat="1" applyFont="1" applyFill="1" applyBorder="1" applyAlignment="1">
      <alignment horizontal="center" vertical="center" wrapText="1"/>
    </xf>
    <xf numFmtId="164" fontId="10" fillId="3" borderId="0" xfId="0" applyNumberFormat="1" applyFont="1" applyFill="1" applyBorder="1" applyAlignment="1">
      <alignment horizontal="center" vertical="center" wrapText="1"/>
    </xf>
    <xf numFmtId="164" fontId="10" fillId="3" borderId="0" xfId="0" applyNumberFormat="1" applyFont="1" applyFill="1" applyAlignment="1">
      <alignment horizontal="center" vertical="center" wrapText="1"/>
    </xf>
    <xf numFmtId="164" fontId="13" fillId="4" borderId="8" xfId="0" applyNumberFormat="1" applyFont="1" applyFill="1" applyBorder="1" applyAlignment="1">
      <alignment horizontal="center" vertical="center"/>
    </xf>
    <xf numFmtId="164" fontId="13" fillId="4" borderId="9" xfId="0" applyNumberFormat="1" applyFont="1" applyFill="1" applyBorder="1" applyAlignment="1">
      <alignment horizontal="center" vertical="center"/>
    </xf>
    <xf numFmtId="0" fontId="15" fillId="2" borderId="25" xfId="2" applyFont="1" applyFill="1" applyBorder="1" applyAlignment="1">
      <alignment horizontal="left" vertical="center" indent="1"/>
    </xf>
    <xf numFmtId="0" fontId="15" fillId="2" borderId="10" xfId="2" applyFont="1" applyFill="1" applyBorder="1" applyAlignment="1">
      <alignment horizontal="left" vertical="center" indent="1"/>
    </xf>
    <xf numFmtId="166" fontId="6" fillId="5" borderId="12" xfId="2" applyNumberFormat="1" applyFont="1" applyFill="1" applyBorder="1" applyAlignment="1">
      <alignment horizontal="right" vertical="center"/>
    </xf>
    <xf numFmtId="166" fontId="6" fillId="5" borderId="13" xfId="2" applyNumberFormat="1" applyFont="1" applyFill="1" applyBorder="1" applyAlignment="1">
      <alignment horizontal="right" vertical="center"/>
    </xf>
    <xf numFmtId="0" fontId="17" fillId="0" borderId="23" xfId="2" applyFont="1" applyBorder="1" applyAlignment="1">
      <alignment horizontal="right" vertical="center"/>
    </xf>
    <xf numFmtId="164" fontId="17" fillId="2" borderId="0" xfId="2" applyNumberFormat="1" applyFont="1" applyFill="1" applyAlignment="1">
      <alignment horizontal="center" vertical="center"/>
    </xf>
    <xf numFmtId="0" fontId="4" fillId="7" borderId="0" xfId="0" applyFont="1" applyFill="1" applyBorder="1" applyAlignment="1">
      <alignment horizontal="center" vertical="center"/>
    </xf>
  </cellXfs>
  <cellStyles count="47">
    <cellStyle name="20 % - Accent1 2" xfId="5" xr:uid="{00000000-0005-0000-0000-000035000000}"/>
    <cellStyle name="20 % - Accent2 2" xfId="6" xr:uid="{00000000-0005-0000-0000-000036000000}"/>
    <cellStyle name="20 % - Accent3 2" xfId="7" xr:uid="{00000000-0005-0000-0000-000037000000}"/>
    <cellStyle name="20 % - Accent4 2" xfId="8" xr:uid="{00000000-0005-0000-0000-000038000000}"/>
    <cellStyle name="20 % - Accent5 2" xfId="9" xr:uid="{00000000-0005-0000-0000-000039000000}"/>
    <cellStyle name="20 % - Accent6 2" xfId="10" xr:uid="{00000000-0005-0000-0000-00003A000000}"/>
    <cellStyle name="40 % - Accent1 2" xfId="11" xr:uid="{00000000-0005-0000-0000-00003B000000}"/>
    <cellStyle name="40 % - Accent2 2" xfId="12" xr:uid="{00000000-0005-0000-0000-00003C000000}"/>
    <cellStyle name="40 % - Accent3 2" xfId="13" xr:uid="{00000000-0005-0000-0000-00003D000000}"/>
    <cellStyle name="40 % - Accent4 2" xfId="14" xr:uid="{00000000-0005-0000-0000-00003E000000}"/>
    <cellStyle name="40 % - Accent5 2" xfId="15" xr:uid="{00000000-0005-0000-0000-00003F000000}"/>
    <cellStyle name="40 % - Accent6 2" xfId="16" xr:uid="{00000000-0005-0000-0000-000040000000}"/>
    <cellStyle name="60 % - Accent1 2" xfId="17" xr:uid="{00000000-0005-0000-0000-000041000000}"/>
    <cellStyle name="60 % - Accent2 2" xfId="18" xr:uid="{00000000-0005-0000-0000-000042000000}"/>
    <cellStyle name="60 % - Accent3 2" xfId="19" xr:uid="{00000000-0005-0000-0000-000043000000}"/>
    <cellStyle name="60 % - Accent4 2" xfId="20" xr:uid="{00000000-0005-0000-0000-000044000000}"/>
    <cellStyle name="60 % - Accent5 2" xfId="21" xr:uid="{00000000-0005-0000-0000-000045000000}"/>
    <cellStyle name="60 % - Accent6 2" xfId="22" xr:uid="{00000000-0005-0000-0000-000046000000}"/>
    <cellStyle name="Accent1 2" xfId="23" xr:uid="{00000000-0005-0000-0000-000047000000}"/>
    <cellStyle name="Accent2 2" xfId="24" xr:uid="{00000000-0005-0000-0000-000048000000}"/>
    <cellStyle name="Accent3 2" xfId="25" xr:uid="{00000000-0005-0000-0000-000049000000}"/>
    <cellStyle name="Accent4 2" xfId="26" xr:uid="{00000000-0005-0000-0000-00004A000000}"/>
    <cellStyle name="Accent5 2" xfId="27" xr:uid="{00000000-0005-0000-0000-00004B000000}"/>
    <cellStyle name="Accent6 2" xfId="28" xr:uid="{00000000-0005-0000-0000-00004C000000}"/>
    <cellStyle name="Avertissement 2" xfId="29" xr:uid="{00000000-0005-0000-0000-00004D000000}"/>
    <cellStyle name="Calcul 2" xfId="30" xr:uid="{00000000-0005-0000-0000-00004E000000}"/>
    <cellStyle name="Cellule liée 2" xfId="31" xr:uid="{00000000-0005-0000-0000-00004F000000}"/>
    <cellStyle name="Commentaire" xfId="32" xr:uid="{00000000-0005-0000-0000-000050000000}"/>
    <cellStyle name="Entrée 2" xfId="33" xr:uid="{00000000-0005-0000-0000-000051000000}"/>
    <cellStyle name="Euro" xfId="34" xr:uid="{00000000-0005-0000-0000-000052000000}"/>
    <cellStyle name="Insatisfaisant 2" xfId="35" xr:uid="{00000000-0005-0000-0000-000053000000}"/>
    <cellStyle name="Monétaire" xfId="4" builtinId="4"/>
    <cellStyle name="Neutre 2" xfId="36" xr:uid="{00000000-0005-0000-0000-000055000000}"/>
    <cellStyle name="Normal" xfId="0" builtinId="0"/>
    <cellStyle name="Normal 2" xfId="3" xr:uid="{00000000-0005-0000-0000-000002000000}"/>
    <cellStyle name="Normal 2 2 2" xfId="2" xr:uid="{00000000-0005-0000-0000-000003000000}"/>
    <cellStyle name="Pourcentage" xfId="1" builtinId="5"/>
    <cellStyle name="Satisfaisant 2" xfId="37" xr:uid="{00000000-0005-0000-0000-00005B000000}"/>
    <cellStyle name="Sortie 2" xfId="38" xr:uid="{00000000-0005-0000-0000-00005C000000}"/>
    <cellStyle name="Texte explicatif 2" xfId="39" xr:uid="{00000000-0005-0000-0000-00005D000000}"/>
    <cellStyle name="Titre 2" xfId="40" xr:uid="{00000000-0005-0000-0000-00005E000000}"/>
    <cellStyle name="Titre 1 2" xfId="41" xr:uid="{00000000-0005-0000-0000-00005F000000}"/>
    <cellStyle name="Titre 2 2" xfId="42" xr:uid="{00000000-0005-0000-0000-000060000000}"/>
    <cellStyle name="Titre 3 2" xfId="43" xr:uid="{00000000-0005-0000-0000-000061000000}"/>
    <cellStyle name="Titre 4 2" xfId="44" xr:uid="{00000000-0005-0000-0000-000062000000}"/>
    <cellStyle name="Total 2" xfId="45" xr:uid="{00000000-0005-0000-0000-000063000000}"/>
    <cellStyle name="Vérification 2" xfId="46" xr:uid="{00000000-0005-0000-0000-000064000000}"/>
  </cellStyles>
  <dxfs count="1">
    <dxf>
      <font>
        <color rgb="FFFFFFFF"/>
      </font>
    </dxf>
  </dxfs>
  <tableStyles count="0" defaultTableStyle="TableStyleMedium2" defaultPivotStyle="PivotStyleLight16"/>
  <colors>
    <mruColors>
      <color rgb="FF7F7F7F"/>
      <color rgb="FF413C5A"/>
      <color rgb="FF415A5A"/>
      <color rgb="FFFE5000"/>
      <color rgb="FFDDD9C4"/>
      <color rgb="FFD9DDC4"/>
      <color rgb="FFC4BD97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121920</xdr:rowOff>
    </xdr:from>
    <xdr:to>
      <xdr:col>1</xdr:col>
      <xdr:colOff>746758</xdr:colOff>
      <xdr:row>0</xdr:row>
      <xdr:rowOff>920839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96D6BF4-1E1B-4CEA-9C24-CD4361E245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121920"/>
          <a:ext cx="1299208" cy="7989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1D686-F584-4627-8935-DC07DB9171AC}">
  <sheetPr>
    <pageSetUpPr fitToPage="1"/>
  </sheetPr>
  <dimension ref="A1:O87"/>
  <sheetViews>
    <sheetView tabSelected="1" view="pageBreakPreview" zoomScale="85" zoomScaleNormal="70" zoomScaleSheetLayoutView="85" workbookViewId="0">
      <selection activeCell="H7" sqref="H7"/>
    </sheetView>
  </sheetViews>
  <sheetFormatPr baseColWidth="10" defaultColWidth="11" defaultRowHeight="15" x14ac:dyDescent="0.25"/>
  <cols>
    <col min="1" max="1" width="7.75" style="111" customWidth="1"/>
    <col min="2" max="2" width="48.5" style="1" customWidth="1"/>
    <col min="3" max="3" width="7.875" style="111" customWidth="1"/>
    <col min="4" max="4" width="1.75" style="105" customWidth="1"/>
    <col min="5" max="6" width="8.25" style="106" customWidth="1"/>
    <col min="7" max="7" width="10.25" style="106" customWidth="1"/>
    <col min="8" max="8" width="11.75" style="111" customWidth="1"/>
    <col min="9" max="9" width="1.375" style="106" customWidth="1"/>
    <col min="10" max="10" width="21.75" style="106" customWidth="1"/>
    <col min="11" max="11" width="2.75" style="106" customWidth="1"/>
    <col min="12" max="12" width="40.75" style="54" customWidth="1"/>
    <col min="13" max="13" width="58.125" style="106" customWidth="1"/>
    <col min="14" max="16384" width="11" style="106"/>
  </cols>
  <sheetData>
    <row r="1" spans="1:12" s="104" customFormat="1" ht="87" customHeight="1" x14ac:dyDescent="0.25">
      <c r="A1" s="105"/>
      <c r="B1" s="22"/>
      <c r="C1" s="105"/>
      <c r="D1" s="105"/>
      <c r="H1" s="105"/>
      <c r="L1" s="53"/>
    </row>
    <row r="2" spans="1:12" ht="65.25" customHeight="1" x14ac:dyDescent="0.25">
      <c r="A2" s="157" t="s">
        <v>63</v>
      </c>
      <c r="B2" s="158"/>
      <c r="C2" s="3" t="s">
        <v>0</v>
      </c>
      <c r="D2" s="19"/>
      <c r="E2" s="159" t="str">
        <f>"Cadre DPGF du lot "&amp;A5&amp;" - "&amp;B5</f>
        <v>Cadre DPGF du lot 04 - Charpente Bois</v>
      </c>
      <c r="F2" s="160"/>
      <c r="G2" s="161"/>
      <c r="H2" s="161"/>
      <c r="I2" s="161"/>
      <c r="J2" s="161"/>
      <c r="L2" s="48"/>
    </row>
    <row r="3" spans="1:12" ht="15.6" customHeight="1" x14ac:dyDescent="0.25">
      <c r="A3" s="81"/>
      <c r="B3" s="4"/>
      <c r="C3" s="5" t="s">
        <v>97</v>
      </c>
      <c r="D3" s="20"/>
      <c r="E3" s="162" t="s">
        <v>1</v>
      </c>
      <c r="F3" s="162"/>
      <c r="G3" s="162"/>
      <c r="H3" s="162"/>
      <c r="I3" s="162"/>
      <c r="J3" s="163"/>
      <c r="L3" s="48"/>
    </row>
    <row r="4" spans="1:12" ht="15.75" x14ac:dyDescent="0.25">
      <c r="A4" s="164" t="s">
        <v>96</v>
      </c>
      <c r="B4" s="165"/>
      <c r="C4" s="6" t="s">
        <v>2</v>
      </c>
      <c r="D4" s="21"/>
      <c r="E4" s="7" t="s">
        <v>3</v>
      </c>
      <c r="F4" s="118"/>
      <c r="G4" s="166">
        <f>J79</f>
        <v>0</v>
      </c>
      <c r="H4" s="167"/>
      <c r="I4" s="8"/>
      <c r="J4" s="9"/>
      <c r="L4" s="48"/>
    </row>
    <row r="5" spans="1:12" x14ac:dyDescent="0.25">
      <c r="A5" s="116" t="s">
        <v>84</v>
      </c>
      <c r="B5" s="10" t="s">
        <v>36</v>
      </c>
      <c r="C5" s="113">
        <v>45901</v>
      </c>
      <c r="D5" s="17"/>
      <c r="E5" s="11" t="s">
        <v>4</v>
      </c>
      <c r="F5" s="119"/>
      <c r="G5" s="155"/>
      <c r="H5" s="156"/>
      <c r="I5" s="12"/>
      <c r="J5" s="13"/>
      <c r="L5" s="18"/>
    </row>
    <row r="6" spans="1:12" x14ac:dyDescent="0.25">
      <c r="A6" s="105"/>
      <c r="B6" s="14"/>
      <c r="C6" s="107"/>
      <c r="D6" s="107"/>
      <c r="E6" s="108"/>
      <c r="F6" s="108"/>
      <c r="G6" s="109"/>
      <c r="H6" s="107"/>
      <c r="I6" s="107"/>
      <c r="J6" s="107"/>
      <c r="L6" s="48"/>
    </row>
    <row r="7" spans="1:12" s="137" customFormat="1" x14ac:dyDescent="0.25">
      <c r="A7" s="121" t="s">
        <v>5</v>
      </c>
      <c r="B7" s="133" t="s">
        <v>6</v>
      </c>
      <c r="C7" s="121" t="s">
        <v>7</v>
      </c>
      <c r="D7" s="134"/>
      <c r="E7" s="121" t="s">
        <v>90</v>
      </c>
      <c r="F7" s="121" t="s">
        <v>91</v>
      </c>
      <c r="G7" s="121" t="s">
        <v>8</v>
      </c>
      <c r="H7" s="135" t="s">
        <v>9</v>
      </c>
      <c r="I7" s="136"/>
      <c r="J7" s="121" t="s">
        <v>10</v>
      </c>
      <c r="L7" s="138"/>
    </row>
    <row r="8" spans="1:12" x14ac:dyDescent="0.25">
      <c r="A8" s="62"/>
      <c r="B8" s="26"/>
      <c r="C8" s="15"/>
      <c r="D8" s="15"/>
      <c r="E8" s="25"/>
      <c r="F8" s="25"/>
      <c r="G8" s="50"/>
      <c r="H8" s="30"/>
      <c r="I8" s="31"/>
      <c r="J8" s="57"/>
      <c r="L8" s="48"/>
    </row>
    <row r="9" spans="1:12" s="125" customFormat="1" ht="25.5" customHeight="1" x14ac:dyDescent="0.25">
      <c r="A9" s="122"/>
      <c r="B9" s="154" t="s">
        <v>92</v>
      </c>
      <c r="C9" s="154"/>
      <c r="D9" s="154"/>
      <c r="E9" s="154"/>
      <c r="F9" s="154"/>
      <c r="G9" s="154"/>
      <c r="H9" s="154"/>
      <c r="I9" s="123"/>
      <c r="J9" s="124"/>
      <c r="L9" s="126"/>
    </row>
    <row r="10" spans="1:12" s="125" customFormat="1" ht="25.5" customHeight="1" x14ac:dyDescent="0.25">
      <c r="A10" s="122"/>
      <c r="B10" s="154" t="s">
        <v>93</v>
      </c>
      <c r="C10" s="154"/>
      <c r="D10" s="154"/>
      <c r="E10" s="154"/>
      <c r="F10" s="154"/>
      <c r="G10" s="154"/>
      <c r="H10" s="154"/>
      <c r="I10" s="123"/>
      <c r="J10" s="124"/>
      <c r="L10" s="126"/>
    </row>
    <row r="11" spans="1:12" s="125" customFormat="1" ht="15" customHeight="1" x14ac:dyDescent="0.25">
      <c r="A11" s="122"/>
      <c r="B11" s="154" t="s">
        <v>94</v>
      </c>
      <c r="C11" s="154"/>
      <c r="D11" s="154"/>
      <c r="E11" s="154"/>
      <c r="F11" s="154"/>
      <c r="G11" s="154"/>
      <c r="H11" s="154"/>
      <c r="I11" s="123"/>
      <c r="J11" s="124"/>
      <c r="L11" s="126"/>
    </row>
    <row r="12" spans="1:12" s="125" customFormat="1" ht="25.5" customHeight="1" x14ac:dyDescent="0.25">
      <c r="A12" s="122"/>
      <c r="B12" s="154" t="s">
        <v>95</v>
      </c>
      <c r="C12" s="154"/>
      <c r="D12" s="154"/>
      <c r="E12" s="154"/>
      <c r="F12" s="154"/>
      <c r="G12" s="154"/>
      <c r="H12" s="154"/>
      <c r="I12" s="123"/>
      <c r="J12" s="124"/>
      <c r="L12" s="126"/>
    </row>
    <row r="13" spans="1:12" s="125" customFormat="1" x14ac:dyDescent="0.25">
      <c r="A13" s="127"/>
      <c r="B13" s="128"/>
      <c r="C13" s="129"/>
      <c r="D13" s="129"/>
      <c r="E13" s="130"/>
      <c r="F13" s="130"/>
      <c r="G13" s="131"/>
      <c r="H13" s="129"/>
      <c r="I13" s="129"/>
      <c r="J13" s="129"/>
      <c r="L13" s="132"/>
    </row>
    <row r="14" spans="1:12" s="137" customFormat="1" x14ac:dyDescent="0.25">
      <c r="A14" s="139" t="s">
        <v>11</v>
      </c>
      <c r="B14" s="140" t="s">
        <v>12</v>
      </c>
      <c r="C14" s="139"/>
      <c r="D14" s="141"/>
      <c r="E14" s="139"/>
      <c r="F14" s="139"/>
      <c r="G14" s="142"/>
      <c r="H14" s="143"/>
      <c r="I14" s="144"/>
      <c r="J14" s="145">
        <f>SUM(H14:H27)</f>
        <v>0</v>
      </c>
      <c r="L14" s="138"/>
    </row>
    <row r="15" spans="1:12" x14ac:dyDescent="0.25">
      <c r="A15" s="62"/>
      <c r="B15" s="26"/>
      <c r="C15" s="15"/>
      <c r="D15" s="15"/>
      <c r="E15" s="25"/>
      <c r="F15" s="25"/>
      <c r="G15" s="50"/>
      <c r="H15" s="30"/>
      <c r="I15" s="31"/>
      <c r="J15" s="57"/>
      <c r="L15" s="48"/>
    </row>
    <row r="16" spans="1:12" ht="25.5" x14ac:dyDescent="0.25">
      <c r="A16" s="62"/>
      <c r="B16" s="27" t="s">
        <v>13</v>
      </c>
      <c r="C16" s="15"/>
      <c r="D16" s="15"/>
      <c r="E16" s="25"/>
      <c r="F16" s="25"/>
      <c r="G16" s="50"/>
      <c r="H16" s="30"/>
      <c r="I16" s="31"/>
      <c r="J16" s="57"/>
      <c r="L16" s="18"/>
    </row>
    <row r="17" spans="1:12" ht="15" customHeight="1" x14ac:dyDescent="0.25">
      <c r="A17" s="62"/>
      <c r="B17" s="28"/>
      <c r="C17" s="15"/>
      <c r="D17" s="15"/>
      <c r="E17" s="25"/>
      <c r="F17" s="25"/>
      <c r="G17" s="50"/>
      <c r="H17" s="30"/>
      <c r="I17" s="31"/>
      <c r="J17" s="57"/>
    </row>
    <row r="18" spans="1:12" x14ac:dyDescent="0.25">
      <c r="A18" s="56" t="s">
        <v>14</v>
      </c>
      <c r="B18" s="55" t="s">
        <v>37</v>
      </c>
      <c r="C18" s="32"/>
      <c r="D18" s="36"/>
      <c r="E18" s="49"/>
      <c r="F18" s="49"/>
      <c r="G18" s="51"/>
      <c r="H18" s="38"/>
      <c r="I18" s="39"/>
      <c r="J18" s="58"/>
      <c r="L18" s="93"/>
    </row>
    <row r="19" spans="1:12" s="112" customFormat="1" x14ac:dyDescent="0.25">
      <c r="A19" s="96"/>
      <c r="B19" s="100" t="s">
        <v>38</v>
      </c>
      <c r="C19" s="101" t="s">
        <v>15</v>
      </c>
      <c r="D19" s="102"/>
      <c r="E19" s="98">
        <v>1</v>
      </c>
      <c r="F19" s="98"/>
      <c r="G19" s="51"/>
      <c r="H19" s="85" t="str">
        <f>IF(ISBLANK(F19),"",F19*G19)</f>
        <v/>
      </c>
      <c r="I19" s="103"/>
      <c r="J19" s="58"/>
      <c r="L19" s="95"/>
    </row>
    <row r="20" spans="1:12" ht="25.5" x14ac:dyDescent="0.25">
      <c r="A20" s="59"/>
      <c r="B20" s="82" t="s">
        <v>39</v>
      </c>
      <c r="C20" s="60" t="s">
        <v>18</v>
      </c>
      <c r="D20" s="61"/>
      <c r="E20" s="49">
        <v>406</v>
      </c>
      <c r="F20" s="49"/>
      <c r="G20" s="51"/>
      <c r="H20" s="38" t="str">
        <f t="shared" ref="H20:H79" si="0">IF(ISBLANK(F20),"",F20*G20)</f>
        <v/>
      </c>
      <c r="I20" s="39"/>
      <c r="J20" s="58"/>
    </row>
    <row r="21" spans="1:12" ht="15" customHeight="1" x14ac:dyDescent="0.25">
      <c r="A21" s="62"/>
      <c r="B21" s="28"/>
      <c r="C21" s="15"/>
      <c r="D21" s="15"/>
      <c r="E21" s="25"/>
      <c r="F21" s="25"/>
      <c r="G21" s="50"/>
      <c r="H21" s="30" t="str">
        <f t="shared" si="0"/>
        <v/>
      </c>
      <c r="I21" s="31"/>
      <c r="J21" s="57"/>
    </row>
    <row r="22" spans="1:12" x14ac:dyDescent="0.25">
      <c r="A22" s="56" t="s">
        <v>17</v>
      </c>
      <c r="B22" s="55" t="s">
        <v>20</v>
      </c>
      <c r="C22" s="60"/>
      <c r="D22" s="61"/>
      <c r="E22" s="49"/>
      <c r="F22" s="49"/>
      <c r="G22" s="51"/>
      <c r="H22" s="38" t="str">
        <f t="shared" si="0"/>
        <v/>
      </c>
      <c r="I22" s="39"/>
      <c r="J22" s="58"/>
      <c r="L22" s="93"/>
    </row>
    <row r="23" spans="1:12" x14ac:dyDescent="0.25">
      <c r="A23" s="59"/>
      <c r="B23" s="34" t="s">
        <v>40</v>
      </c>
      <c r="C23" s="60" t="s">
        <v>15</v>
      </c>
      <c r="D23" s="61"/>
      <c r="E23" s="49">
        <v>1</v>
      </c>
      <c r="F23" s="49"/>
      <c r="G23" s="51"/>
      <c r="H23" s="38" t="str">
        <f t="shared" si="0"/>
        <v/>
      </c>
      <c r="I23" s="39"/>
      <c r="J23" s="58"/>
      <c r="L23" s="91"/>
    </row>
    <row r="24" spans="1:12" x14ac:dyDescent="0.25">
      <c r="A24" s="59"/>
      <c r="B24" s="34" t="s">
        <v>21</v>
      </c>
      <c r="C24" s="60" t="s">
        <v>15</v>
      </c>
      <c r="D24" s="61"/>
      <c r="E24" s="49">
        <v>1</v>
      </c>
      <c r="F24" s="49"/>
      <c r="G24" s="51"/>
      <c r="H24" s="38" t="str">
        <f t="shared" si="0"/>
        <v/>
      </c>
      <c r="I24" s="39"/>
      <c r="J24" s="58"/>
    </row>
    <row r="25" spans="1:12" x14ac:dyDescent="0.25">
      <c r="A25" s="59"/>
      <c r="B25" s="33"/>
      <c r="C25" s="60"/>
      <c r="D25" s="61"/>
      <c r="E25" s="49"/>
      <c r="F25" s="49"/>
      <c r="G25" s="51"/>
      <c r="H25" s="38" t="str">
        <f t="shared" si="0"/>
        <v/>
      </c>
      <c r="I25" s="39"/>
      <c r="J25" s="58"/>
    </row>
    <row r="26" spans="1:12" x14ac:dyDescent="0.25">
      <c r="A26" s="59"/>
      <c r="B26" s="34" t="s">
        <v>22</v>
      </c>
      <c r="C26" s="60"/>
      <c r="D26" s="61"/>
      <c r="E26" s="49"/>
      <c r="F26" s="49"/>
      <c r="G26" s="51"/>
      <c r="H26" s="38" t="str">
        <f t="shared" si="0"/>
        <v/>
      </c>
      <c r="I26" s="39"/>
      <c r="J26" s="58"/>
    </row>
    <row r="27" spans="1:12" x14ac:dyDescent="0.25">
      <c r="A27" s="62"/>
      <c r="B27" s="26"/>
      <c r="C27" s="15"/>
      <c r="D27" s="15"/>
      <c r="E27" s="40"/>
      <c r="F27" s="40"/>
      <c r="G27" s="52"/>
      <c r="H27" s="41" t="str">
        <f t="shared" si="0"/>
        <v/>
      </c>
      <c r="I27" s="39"/>
      <c r="J27" s="58"/>
    </row>
    <row r="28" spans="1:12" s="137" customFormat="1" x14ac:dyDescent="0.25">
      <c r="A28" s="139" t="s">
        <v>23</v>
      </c>
      <c r="B28" s="146" t="s">
        <v>43</v>
      </c>
      <c r="C28" s="139"/>
      <c r="D28" s="141"/>
      <c r="E28" s="147"/>
      <c r="F28" s="147"/>
      <c r="G28" s="142"/>
      <c r="H28" s="148" t="str">
        <f t="shared" si="0"/>
        <v/>
      </c>
      <c r="I28" s="149"/>
      <c r="J28" s="150">
        <f>SUM(H28:H42)</f>
        <v>0</v>
      </c>
      <c r="L28" s="151"/>
    </row>
    <row r="29" spans="1:12" x14ac:dyDescent="0.25">
      <c r="A29" s="71"/>
      <c r="B29" s="44"/>
      <c r="C29" s="72"/>
      <c r="D29" s="70"/>
      <c r="E29" s="73"/>
      <c r="F29" s="73"/>
      <c r="G29" s="74"/>
      <c r="H29" s="45" t="str">
        <f t="shared" si="0"/>
        <v/>
      </c>
      <c r="I29" s="67"/>
      <c r="J29" s="68"/>
    </row>
    <row r="30" spans="1:12" x14ac:dyDescent="0.25">
      <c r="A30" s="56" t="s">
        <v>24</v>
      </c>
      <c r="B30" s="55" t="s">
        <v>71</v>
      </c>
      <c r="C30" s="60"/>
      <c r="D30" s="61"/>
      <c r="E30" s="66"/>
      <c r="F30" s="66"/>
      <c r="G30" s="65"/>
      <c r="H30" s="38" t="str">
        <f t="shared" si="0"/>
        <v/>
      </c>
      <c r="I30" s="67"/>
      <c r="J30" s="68"/>
    </row>
    <row r="31" spans="1:12" x14ac:dyDescent="0.25">
      <c r="A31" s="69" t="s">
        <v>25</v>
      </c>
      <c r="B31" s="47" t="s">
        <v>41</v>
      </c>
      <c r="C31" s="35"/>
      <c r="D31" s="37"/>
      <c r="E31" s="49"/>
      <c r="F31" s="49"/>
      <c r="G31" s="51"/>
      <c r="H31" s="38" t="str">
        <f t="shared" si="0"/>
        <v/>
      </c>
      <c r="I31" s="42"/>
      <c r="J31" s="63"/>
    </row>
    <row r="32" spans="1:12" ht="25.5" x14ac:dyDescent="0.25">
      <c r="A32" s="99"/>
      <c r="B32" s="97" t="s">
        <v>44</v>
      </c>
      <c r="C32" s="35" t="s">
        <v>16</v>
      </c>
      <c r="D32" s="61"/>
      <c r="E32" s="66">
        <v>220</v>
      </c>
      <c r="F32" s="66"/>
      <c r="G32" s="65"/>
      <c r="H32" s="38" t="str">
        <f t="shared" si="0"/>
        <v/>
      </c>
      <c r="I32" s="67"/>
      <c r="J32" s="68"/>
    </row>
    <row r="33" spans="1:15" x14ac:dyDescent="0.25">
      <c r="A33" s="64"/>
      <c r="B33" s="43"/>
      <c r="C33" s="35"/>
      <c r="D33" s="37"/>
      <c r="E33" s="49"/>
      <c r="F33" s="49"/>
      <c r="G33" s="51"/>
      <c r="H33" s="38" t="str">
        <f t="shared" si="0"/>
        <v/>
      </c>
      <c r="I33" s="42"/>
      <c r="J33" s="63"/>
    </row>
    <row r="34" spans="1:15" x14ac:dyDescent="0.25">
      <c r="A34" s="69" t="s">
        <v>42</v>
      </c>
      <c r="B34" s="47" t="s">
        <v>45</v>
      </c>
      <c r="C34" s="35"/>
      <c r="D34" s="37"/>
      <c r="E34" s="49"/>
      <c r="F34" s="49"/>
      <c r="G34" s="51"/>
      <c r="H34" s="38" t="str">
        <f t="shared" si="0"/>
        <v/>
      </c>
      <c r="I34" s="42"/>
      <c r="J34" s="63"/>
      <c r="L34" s="93"/>
    </row>
    <row r="35" spans="1:15" x14ac:dyDescent="0.25">
      <c r="A35" s="69"/>
      <c r="B35" s="46" t="s">
        <v>69</v>
      </c>
      <c r="C35" s="60" t="s">
        <v>62</v>
      </c>
      <c r="D35" s="61"/>
      <c r="E35" s="66">
        <f>51.6+2.2+2</f>
        <v>55.800000000000004</v>
      </c>
      <c r="F35" s="66"/>
      <c r="G35" s="65"/>
      <c r="H35" s="38" t="str">
        <f t="shared" si="0"/>
        <v/>
      </c>
      <c r="I35" s="67"/>
      <c r="J35" s="68"/>
    </row>
    <row r="36" spans="1:15" x14ac:dyDescent="0.25">
      <c r="A36" s="69"/>
      <c r="B36" s="46" t="s">
        <v>82</v>
      </c>
      <c r="C36" s="60" t="s">
        <v>57</v>
      </c>
      <c r="D36" s="61"/>
      <c r="E36" s="90">
        <v>7571</v>
      </c>
      <c r="F36" s="90"/>
      <c r="G36" s="65"/>
      <c r="H36" s="38" t="str">
        <f t="shared" si="0"/>
        <v/>
      </c>
      <c r="I36" s="67"/>
      <c r="J36" s="68"/>
    </row>
    <row r="37" spans="1:15" x14ac:dyDescent="0.25">
      <c r="A37" s="69"/>
      <c r="B37" s="46" t="s">
        <v>70</v>
      </c>
      <c r="C37" s="60" t="s">
        <v>62</v>
      </c>
      <c r="D37" s="61"/>
      <c r="E37" s="66">
        <v>26</v>
      </c>
      <c r="F37" s="66"/>
      <c r="G37" s="65"/>
      <c r="H37" s="38" t="str">
        <f t="shared" si="0"/>
        <v/>
      </c>
      <c r="I37" s="67"/>
      <c r="J37" s="68"/>
    </row>
    <row r="38" spans="1:15" x14ac:dyDescent="0.25">
      <c r="A38" s="71"/>
      <c r="B38" s="44"/>
      <c r="C38" s="72"/>
      <c r="D38" s="70"/>
      <c r="E38" s="73"/>
      <c r="F38" s="73"/>
      <c r="G38" s="74"/>
      <c r="H38" s="45" t="str">
        <f t="shared" si="0"/>
        <v/>
      </c>
      <c r="I38" s="67"/>
      <c r="J38" s="68"/>
    </row>
    <row r="39" spans="1:15" x14ac:dyDescent="0.25">
      <c r="A39" s="56" t="s">
        <v>27</v>
      </c>
      <c r="B39" s="55" t="s">
        <v>46</v>
      </c>
      <c r="C39" s="60"/>
      <c r="D39" s="61"/>
      <c r="E39" s="66"/>
      <c r="F39" s="66"/>
      <c r="G39" s="65"/>
      <c r="H39" s="38" t="str">
        <f t="shared" si="0"/>
        <v/>
      </c>
      <c r="I39" s="67"/>
      <c r="J39" s="68"/>
    </row>
    <row r="40" spans="1:15" x14ac:dyDescent="0.25">
      <c r="A40" s="69"/>
      <c r="B40" s="46" t="s">
        <v>74</v>
      </c>
      <c r="C40" s="35" t="s">
        <v>47</v>
      </c>
      <c r="D40" s="61"/>
      <c r="E40" s="66">
        <v>17</v>
      </c>
      <c r="F40" s="66"/>
      <c r="G40" s="65"/>
      <c r="H40" s="38" t="str">
        <f t="shared" si="0"/>
        <v/>
      </c>
      <c r="I40" s="67"/>
      <c r="J40" s="68"/>
    </row>
    <row r="41" spans="1:15" s="2" customFormat="1" x14ac:dyDescent="0.25">
      <c r="A41" s="76"/>
      <c r="B41" s="97" t="s">
        <v>72</v>
      </c>
      <c r="C41" s="35" t="s">
        <v>57</v>
      </c>
      <c r="D41" s="25"/>
      <c r="E41" s="49">
        <v>474</v>
      </c>
      <c r="F41" s="49"/>
      <c r="G41" s="65"/>
      <c r="H41" s="38" t="str">
        <f t="shared" si="0"/>
        <v/>
      </c>
      <c r="I41" s="39"/>
      <c r="J41" s="58"/>
      <c r="K41" s="94"/>
      <c r="L41" s="94"/>
      <c r="M41" s="94"/>
      <c r="N41" s="94"/>
      <c r="O41" s="94"/>
    </row>
    <row r="42" spans="1:15" x14ac:dyDescent="0.25">
      <c r="A42" s="23"/>
      <c r="B42" s="26"/>
      <c r="C42" s="15"/>
      <c r="D42" s="15"/>
      <c r="E42" s="40"/>
      <c r="F42" s="40"/>
      <c r="G42" s="52"/>
      <c r="H42" s="41" t="str">
        <f t="shared" si="0"/>
        <v/>
      </c>
      <c r="I42" s="39"/>
      <c r="J42" s="58"/>
    </row>
    <row r="43" spans="1:15" s="137" customFormat="1" x14ac:dyDescent="0.25">
      <c r="A43" s="139" t="s">
        <v>28</v>
      </c>
      <c r="B43" s="146" t="s">
        <v>48</v>
      </c>
      <c r="C43" s="139"/>
      <c r="D43" s="141"/>
      <c r="E43" s="147"/>
      <c r="F43" s="147"/>
      <c r="G43" s="142"/>
      <c r="H43" s="148" t="str">
        <f t="shared" si="0"/>
        <v/>
      </c>
      <c r="I43" s="149"/>
      <c r="J43" s="150">
        <f>SUM(H43:H65)</f>
        <v>0</v>
      </c>
      <c r="L43" s="151"/>
    </row>
    <row r="44" spans="1:15" x14ac:dyDescent="0.25">
      <c r="A44" s="62"/>
      <c r="B44" s="26"/>
      <c r="C44" s="15"/>
      <c r="D44" s="15"/>
      <c r="E44" s="40"/>
      <c r="F44" s="40"/>
      <c r="G44" s="52"/>
      <c r="H44" s="41" t="str">
        <f t="shared" si="0"/>
        <v/>
      </c>
      <c r="I44" s="39"/>
      <c r="J44" s="58"/>
    </row>
    <row r="45" spans="1:15" x14ac:dyDescent="0.25">
      <c r="A45" s="56" t="s">
        <v>29</v>
      </c>
      <c r="B45" s="55" t="s">
        <v>49</v>
      </c>
      <c r="C45" s="60"/>
      <c r="D45" s="61"/>
      <c r="E45" s="66"/>
      <c r="F45" s="66"/>
      <c r="G45" s="65"/>
      <c r="H45" s="38" t="str">
        <f t="shared" si="0"/>
        <v/>
      </c>
      <c r="I45" s="67"/>
      <c r="J45" s="68"/>
    </row>
    <row r="46" spans="1:15" x14ac:dyDescent="0.25">
      <c r="A46" s="69" t="s">
        <v>58</v>
      </c>
      <c r="B46" s="47" t="s">
        <v>66</v>
      </c>
      <c r="C46" s="35"/>
      <c r="D46" s="37"/>
      <c r="E46" s="49"/>
      <c r="F46" s="49"/>
      <c r="G46" s="65"/>
      <c r="H46" s="38" t="str">
        <f t="shared" si="0"/>
        <v/>
      </c>
      <c r="I46" s="42"/>
      <c r="J46" s="63"/>
    </row>
    <row r="47" spans="1:15" x14ac:dyDescent="0.25">
      <c r="A47" s="69"/>
      <c r="B47" s="46" t="s">
        <v>67</v>
      </c>
      <c r="C47" s="35" t="s">
        <v>47</v>
      </c>
      <c r="D47" s="61"/>
      <c r="E47" s="66">
        <v>2.5</v>
      </c>
      <c r="F47" s="66"/>
      <c r="G47" s="65"/>
      <c r="H47" s="38" t="str">
        <f t="shared" si="0"/>
        <v/>
      </c>
      <c r="I47" s="67"/>
      <c r="J47" s="68"/>
    </row>
    <row r="48" spans="1:15" x14ac:dyDescent="0.25">
      <c r="A48" s="69"/>
      <c r="B48" s="46" t="s">
        <v>68</v>
      </c>
      <c r="C48" s="35" t="s">
        <v>57</v>
      </c>
      <c r="D48" s="61"/>
      <c r="E48" s="66">
        <v>597</v>
      </c>
      <c r="F48" s="66"/>
      <c r="G48" s="65"/>
      <c r="H48" s="38" t="str">
        <f t="shared" si="0"/>
        <v/>
      </c>
      <c r="I48" s="67"/>
      <c r="J48" s="68"/>
    </row>
    <row r="49" spans="1:10" x14ac:dyDescent="0.25">
      <c r="A49" s="64"/>
      <c r="B49" s="43"/>
      <c r="C49" s="35"/>
      <c r="D49" s="37"/>
      <c r="E49" s="49"/>
      <c r="F49" s="49"/>
      <c r="G49" s="51"/>
      <c r="H49" s="38" t="str">
        <f t="shared" si="0"/>
        <v/>
      </c>
      <c r="I49" s="42"/>
      <c r="J49" s="63"/>
    </row>
    <row r="50" spans="1:10" x14ac:dyDescent="0.25">
      <c r="A50" s="69" t="s">
        <v>59</v>
      </c>
      <c r="B50" s="47" t="s">
        <v>65</v>
      </c>
      <c r="C50" s="35"/>
      <c r="D50" s="37"/>
      <c r="E50" s="49"/>
      <c r="F50" s="49"/>
      <c r="G50" s="51"/>
      <c r="H50" s="38" t="str">
        <f t="shared" si="0"/>
        <v/>
      </c>
      <c r="I50" s="42"/>
      <c r="J50" s="63"/>
    </row>
    <row r="51" spans="1:10" x14ac:dyDescent="0.25">
      <c r="A51" s="69"/>
      <c r="B51" s="46" t="s">
        <v>77</v>
      </c>
      <c r="C51" s="35" t="s">
        <v>57</v>
      </c>
      <c r="D51" s="61"/>
      <c r="E51" s="66">
        <v>700</v>
      </c>
      <c r="F51" s="66"/>
      <c r="G51" s="65"/>
      <c r="H51" s="38" t="str">
        <f t="shared" si="0"/>
        <v/>
      </c>
      <c r="I51" s="67"/>
      <c r="J51" s="68"/>
    </row>
    <row r="52" spans="1:10" x14ac:dyDescent="0.25">
      <c r="A52" s="69"/>
      <c r="B52" s="46" t="s">
        <v>76</v>
      </c>
      <c r="C52" s="35" t="s">
        <v>19</v>
      </c>
      <c r="D52" s="61"/>
      <c r="E52" s="66">
        <v>69</v>
      </c>
      <c r="F52" s="66"/>
      <c r="G52" s="65"/>
      <c r="H52" s="38" t="str">
        <f t="shared" si="0"/>
        <v/>
      </c>
      <c r="I52" s="67"/>
      <c r="J52" s="68"/>
    </row>
    <row r="53" spans="1:10" x14ac:dyDescent="0.25">
      <c r="A53" s="69"/>
      <c r="B53" s="47"/>
      <c r="C53" s="35"/>
      <c r="D53" s="37"/>
      <c r="E53" s="49"/>
      <c r="F53" s="49"/>
      <c r="G53" s="51"/>
      <c r="H53" s="38" t="str">
        <f t="shared" si="0"/>
        <v/>
      </c>
      <c r="I53" s="42"/>
      <c r="J53" s="63"/>
    </row>
    <row r="54" spans="1:10" x14ac:dyDescent="0.25">
      <c r="A54" s="69" t="s">
        <v>75</v>
      </c>
      <c r="B54" s="47" t="s">
        <v>50</v>
      </c>
      <c r="C54" s="35" t="s">
        <v>26</v>
      </c>
      <c r="D54" s="37"/>
      <c r="E54" s="49">
        <v>1</v>
      </c>
      <c r="F54" s="49"/>
      <c r="G54" s="51"/>
      <c r="H54" s="38" t="str">
        <f t="shared" si="0"/>
        <v/>
      </c>
      <c r="I54" s="67"/>
      <c r="J54" s="68"/>
    </row>
    <row r="55" spans="1:10" x14ac:dyDescent="0.25">
      <c r="A55" s="62"/>
      <c r="B55" s="26"/>
      <c r="C55" s="15"/>
      <c r="D55" s="15"/>
      <c r="E55" s="40"/>
      <c r="F55" s="40"/>
      <c r="G55" s="52"/>
      <c r="H55" s="41" t="str">
        <f t="shared" si="0"/>
        <v/>
      </c>
      <c r="I55" s="39"/>
      <c r="J55" s="58"/>
    </row>
    <row r="56" spans="1:10" x14ac:dyDescent="0.25">
      <c r="A56" s="56" t="s">
        <v>30</v>
      </c>
      <c r="B56" s="55" t="s">
        <v>51</v>
      </c>
      <c r="C56" s="60"/>
      <c r="D56" s="61"/>
      <c r="E56" s="90"/>
      <c r="F56" s="90"/>
      <c r="G56" s="65"/>
      <c r="H56" s="38" t="str">
        <f t="shared" si="0"/>
        <v/>
      </c>
      <c r="I56" s="67"/>
      <c r="J56" s="68"/>
    </row>
    <row r="57" spans="1:10" x14ac:dyDescent="0.25">
      <c r="A57" s="69" t="s">
        <v>60</v>
      </c>
      <c r="B57" s="46" t="s">
        <v>78</v>
      </c>
      <c r="C57" s="35"/>
      <c r="D57" s="37"/>
      <c r="E57" s="49"/>
      <c r="F57" s="49"/>
      <c r="G57" s="51"/>
      <c r="H57" s="38" t="str">
        <f t="shared" si="0"/>
        <v/>
      </c>
      <c r="I57" s="63"/>
      <c r="J57" s="58"/>
    </row>
    <row r="58" spans="1:10" x14ac:dyDescent="0.25">
      <c r="B58" s="97" t="s">
        <v>81</v>
      </c>
      <c r="C58" s="114" t="s">
        <v>19</v>
      </c>
      <c r="D58" s="115"/>
      <c r="E58" s="98">
        <v>10.8</v>
      </c>
      <c r="F58" s="98"/>
      <c r="G58" s="51"/>
      <c r="H58" s="85" t="str">
        <f t="shared" si="0"/>
        <v/>
      </c>
      <c r="I58" s="63"/>
      <c r="J58" s="58"/>
    </row>
    <row r="59" spans="1:10" ht="25.5" x14ac:dyDescent="0.25">
      <c r="A59" s="96"/>
      <c r="B59" s="46" t="s">
        <v>79</v>
      </c>
      <c r="C59" s="114" t="s">
        <v>18</v>
      </c>
      <c r="D59" s="115"/>
      <c r="E59" s="98">
        <v>3</v>
      </c>
      <c r="F59" s="98"/>
      <c r="G59" s="51"/>
      <c r="H59" s="85" t="str">
        <f t="shared" si="0"/>
        <v/>
      </c>
      <c r="I59" s="63"/>
      <c r="J59" s="58"/>
    </row>
    <row r="60" spans="1:10" x14ac:dyDescent="0.25">
      <c r="A60" s="62"/>
      <c r="B60" s="26"/>
      <c r="C60" s="15"/>
      <c r="D60" s="15"/>
      <c r="E60" s="40"/>
      <c r="F60" s="40"/>
      <c r="G60" s="52"/>
      <c r="H60" s="41" t="str">
        <f t="shared" si="0"/>
        <v/>
      </c>
      <c r="I60" s="63"/>
      <c r="J60" s="58"/>
    </row>
    <row r="61" spans="1:10" x14ac:dyDescent="0.25">
      <c r="A61" s="69" t="s">
        <v>61</v>
      </c>
      <c r="B61" s="47" t="s">
        <v>52</v>
      </c>
      <c r="C61" s="35" t="s">
        <v>26</v>
      </c>
      <c r="D61" s="37"/>
      <c r="E61" s="98">
        <v>4</v>
      </c>
      <c r="F61" s="98"/>
      <c r="G61" s="51"/>
      <c r="H61" s="38" t="str">
        <f t="shared" si="0"/>
        <v/>
      </c>
      <c r="I61" s="42"/>
      <c r="J61" s="63"/>
    </row>
    <row r="62" spans="1:10" x14ac:dyDescent="0.25">
      <c r="A62" s="64"/>
      <c r="B62" s="43"/>
      <c r="C62" s="35"/>
      <c r="D62" s="37"/>
      <c r="E62" s="98"/>
      <c r="F62" s="98"/>
      <c r="G62" s="51"/>
      <c r="H62" s="38" t="str">
        <f t="shared" si="0"/>
        <v/>
      </c>
      <c r="I62" s="42"/>
      <c r="J62" s="63"/>
    </row>
    <row r="63" spans="1:10" x14ac:dyDescent="0.25">
      <c r="A63" s="69" t="s">
        <v>80</v>
      </c>
      <c r="B63" s="47" t="s">
        <v>73</v>
      </c>
      <c r="C63" s="35" t="s">
        <v>26</v>
      </c>
      <c r="D63" s="37"/>
      <c r="E63" s="98" t="s">
        <v>83</v>
      </c>
      <c r="F63" s="98"/>
      <c r="G63" s="51"/>
      <c r="H63" s="38" t="str">
        <f t="shared" si="0"/>
        <v/>
      </c>
      <c r="I63" s="42"/>
      <c r="J63" s="63"/>
    </row>
    <row r="64" spans="1:10" x14ac:dyDescent="0.25">
      <c r="A64" s="64"/>
      <c r="B64" s="43"/>
      <c r="C64" s="35"/>
      <c r="D64" s="37"/>
      <c r="E64" s="49"/>
      <c r="F64" s="49"/>
      <c r="G64" s="51"/>
      <c r="H64" s="38" t="str">
        <f t="shared" si="0"/>
        <v/>
      </c>
      <c r="I64" s="42"/>
      <c r="J64" s="63"/>
    </row>
    <row r="65" spans="1:12" x14ac:dyDescent="0.25">
      <c r="A65" s="62"/>
      <c r="B65" s="26"/>
      <c r="C65" s="15"/>
      <c r="D65" s="15"/>
      <c r="E65" s="40"/>
      <c r="F65" s="40"/>
      <c r="G65" s="52"/>
      <c r="H65" s="41" t="str">
        <f t="shared" si="0"/>
        <v/>
      </c>
      <c r="I65" s="39"/>
      <c r="J65" s="58"/>
    </row>
    <row r="66" spans="1:12" s="137" customFormat="1" x14ac:dyDescent="0.25">
      <c r="A66" s="139" t="s">
        <v>31</v>
      </c>
      <c r="B66" s="146" t="s">
        <v>53</v>
      </c>
      <c r="C66" s="139"/>
      <c r="D66" s="141"/>
      <c r="E66" s="147"/>
      <c r="F66" s="147"/>
      <c r="G66" s="142"/>
      <c r="H66" s="148" t="str">
        <f t="shared" si="0"/>
        <v/>
      </c>
      <c r="I66" s="149"/>
      <c r="J66" s="150">
        <f>SUM(H66:H72)</f>
        <v>0</v>
      </c>
      <c r="L66" s="151"/>
    </row>
    <row r="67" spans="1:12" x14ac:dyDescent="0.25">
      <c r="A67" s="62"/>
      <c r="B67" s="28"/>
      <c r="C67" s="15"/>
      <c r="D67" s="15"/>
      <c r="E67" s="40"/>
      <c r="F67" s="40"/>
      <c r="G67" s="52"/>
      <c r="H67" s="41" t="str">
        <f t="shared" si="0"/>
        <v/>
      </c>
      <c r="I67" s="39"/>
      <c r="J67" s="58"/>
    </row>
    <row r="68" spans="1:12" x14ac:dyDescent="0.25">
      <c r="A68" s="79" t="s">
        <v>33</v>
      </c>
      <c r="B68" s="80" t="s">
        <v>54</v>
      </c>
      <c r="C68" s="60"/>
      <c r="D68" s="61"/>
      <c r="E68" s="66"/>
      <c r="F68" s="66"/>
      <c r="G68" s="65"/>
      <c r="H68" s="38" t="str">
        <f t="shared" si="0"/>
        <v/>
      </c>
      <c r="I68" s="67"/>
      <c r="J68" s="68"/>
    </row>
    <row r="69" spans="1:12" s="112" customFormat="1" x14ac:dyDescent="0.25">
      <c r="A69" s="92"/>
      <c r="B69" s="87" t="s">
        <v>55</v>
      </c>
      <c r="C69" s="88" t="s">
        <v>19</v>
      </c>
      <c r="D69" s="89"/>
      <c r="E69" s="90" t="s">
        <v>32</v>
      </c>
      <c r="F69" s="90"/>
      <c r="G69" s="84"/>
      <c r="H69" s="85" t="str">
        <f t="shared" si="0"/>
        <v/>
      </c>
      <c r="I69" s="67"/>
      <c r="J69" s="68"/>
      <c r="L69" s="86"/>
    </row>
    <row r="70" spans="1:12" x14ac:dyDescent="0.25">
      <c r="A70" s="62"/>
      <c r="B70" s="28"/>
      <c r="C70" s="15"/>
      <c r="D70" s="15"/>
      <c r="E70" s="40"/>
      <c r="F70" s="40"/>
      <c r="G70" s="52"/>
      <c r="H70" s="41" t="str">
        <f t="shared" si="0"/>
        <v/>
      </c>
      <c r="I70" s="67"/>
      <c r="J70" s="58"/>
    </row>
    <row r="71" spans="1:12" x14ac:dyDescent="0.25">
      <c r="A71" s="79" t="s">
        <v>34</v>
      </c>
      <c r="B71" s="80" t="s">
        <v>56</v>
      </c>
      <c r="C71" s="60" t="s">
        <v>15</v>
      </c>
      <c r="D71" s="61"/>
      <c r="E71" s="66" t="s">
        <v>32</v>
      </c>
      <c r="F71" s="66"/>
      <c r="G71" s="65"/>
      <c r="H71" s="38" t="str">
        <f t="shared" si="0"/>
        <v/>
      </c>
      <c r="I71" s="67"/>
      <c r="J71" s="68"/>
    </row>
    <row r="72" spans="1:12" x14ac:dyDescent="0.25">
      <c r="A72" s="75"/>
      <c r="B72" s="22"/>
      <c r="C72" s="75"/>
      <c r="D72" s="75"/>
      <c r="E72" s="77"/>
      <c r="F72" s="77"/>
      <c r="G72" s="77"/>
      <c r="H72" s="78" t="str">
        <f t="shared" si="0"/>
        <v/>
      </c>
      <c r="I72" s="78"/>
      <c r="J72" s="78"/>
    </row>
    <row r="73" spans="1:12" x14ac:dyDescent="0.25">
      <c r="A73" s="79" t="s">
        <v>64</v>
      </c>
      <c r="B73" s="80" t="s">
        <v>87</v>
      </c>
      <c r="C73" s="60" t="s">
        <v>15</v>
      </c>
      <c r="D73" s="61"/>
      <c r="E73" s="66" t="s">
        <v>32</v>
      </c>
      <c r="F73" s="66"/>
      <c r="G73" s="65"/>
      <c r="H73" s="38" t="str">
        <f t="shared" si="0"/>
        <v/>
      </c>
      <c r="I73" s="67"/>
      <c r="J73" s="68"/>
    </row>
    <row r="74" spans="1:12" x14ac:dyDescent="0.25">
      <c r="A74" s="62"/>
      <c r="B74" s="28"/>
      <c r="C74" s="15"/>
      <c r="D74" s="15"/>
      <c r="E74" s="40"/>
      <c r="F74" s="40"/>
      <c r="G74" s="52"/>
      <c r="H74" s="41" t="str">
        <f t="shared" si="0"/>
        <v/>
      </c>
      <c r="I74" s="67"/>
      <c r="J74" s="58"/>
    </row>
    <row r="75" spans="1:12" x14ac:dyDescent="0.25">
      <c r="A75" s="79" t="s">
        <v>85</v>
      </c>
      <c r="B75" s="80" t="s">
        <v>88</v>
      </c>
      <c r="C75" s="60" t="s">
        <v>15</v>
      </c>
      <c r="D75" s="61"/>
      <c r="E75" s="66" t="s">
        <v>32</v>
      </c>
      <c r="F75" s="66"/>
      <c r="G75" s="65"/>
      <c r="H75" s="38" t="str">
        <f t="shared" si="0"/>
        <v/>
      </c>
      <c r="I75" s="67"/>
      <c r="J75" s="68"/>
    </row>
    <row r="76" spans="1:12" x14ac:dyDescent="0.25">
      <c r="A76" s="75"/>
      <c r="B76" s="22"/>
      <c r="C76" s="75"/>
      <c r="D76" s="75"/>
      <c r="E76" s="77"/>
      <c r="F76" s="77"/>
      <c r="G76" s="77"/>
      <c r="H76" s="78" t="str">
        <f t="shared" si="0"/>
        <v/>
      </c>
      <c r="I76" s="78"/>
      <c r="J76" s="78"/>
    </row>
    <row r="77" spans="1:12" x14ac:dyDescent="0.25">
      <c r="A77" s="79" t="s">
        <v>86</v>
      </c>
      <c r="B77" s="80" t="s">
        <v>89</v>
      </c>
      <c r="C77" s="60" t="s">
        <v>15</v>
      </c>
      <c r="D77" s="61"/>
      <c r="E77" s="66" t="s">
        <v>32</v>
      </c>
      <c r="F77" s="66"/>
      <c r="G77" s="65"/>
      <c r="H77" s="38" t="str">
        <f t="shared" si="0"/>
        <v/>
      </c>
      <c r="I77" s="67"/>
      <c r="J77" s="68"/>
    </row>
    <row r="78" spans="1:12" x14ac:dyDescent="0.25">
      <c r="A78" s="62"/>
      <c r="B78" s="28"/>
      <c r="C78" s="15"/>
      <c r="D78" s="15"/>
      <c r="E78" s="40"/>
      <c r="F78" s="40"/>
      <c r="G78" s="52"/>
      <c r="H78" s="41" t="str">
        <f t="shared" si="0"/>
        <v/>
      </c>
      <c r="I78" s="67"/>
      <c r="J78" s="58"/>
    </row>
    <row r="79" spans="1:12" s="137" customFormat="1" x14ac:dyDescent="0.25">
      <c r="A79" s="121" t="s">
        <v>3</v>
      </c>
      <c r="B79" s="170" t="str">
        <f>"Total HT BASE du lot "&amp;$B$5</f>
        <v>Total HT BASE du lot Charpente Bois</v>
      </c>
      <c r="C79" s="170"/>
      <c r="D79" s="152"/>
      <c r="E79" s="120"/>
      <c r="F79" s="120"/>
      <c r="G79" s="120"/>
      <c r="H79" s="120" t="str">
        <f t="shared" si="0"/>
        <v/>
      </c>
      <c r="I79" s="153"/>
      <c r="J79" s="150">
        <f>J14+J28+J43+J66</f>
        <v>0</v>
      </c>
      <c r="L79" s="151"/>
    </row>
    <row r="80" spans="1:12" x14ac:dyDescent="0.25">
      <c r="A80" s="168" t="s">
        <v>35</v>
      </c>
      <c r="B80" s="168"/>
      <c r="C80" s="16">
        <v>0.2</v>
      </c>
      <c r="D80" s="24"/>
      <c r="E80" s="117"/>
      <c r="F80" s="117"/>
      <c r="G80" s="83"/>
      <c r="H80" s="83"/>
      <c r="I80" s="83"/>
      <c r="J80" s="29">
        <f>J79*C80</f>
        <v>0</v>
      </c>
    </row>
    <row r="81" spans="1:12" s="137" customFormat="1" x14ac:dyDescent="0.25">
      <c r="A81" s="121" t="s">
        <v>3</v>
      </c>
      <c r="B81" s="170" t="str">
        <f>"Total TTC BASE du lot "&amp;$B$5</f>
        <v>Total TTC BASE du lot Charpente Bois</v>
      </c>
      <c r="C81" s="170"/>
      <c r="D81" s="152"/>
      <c r="E81" s="170"/>
      <c r="F81" s="170"/>
      <c r="G81" s="170"/>
      <c r="H81" s="170"/>
      <c r="I81" s="134"/>
      <c r="J81" s="150">
        <f>SUM(J79:J80)</f>
        <v>0</v>
      </c>
      <c r="L81" s="151"/>
    </row>
    <row r="82" spans="1:12" s="104" customFormat="1" x14ac:dyDescent="0.25">
      <c r="A82" s="105"/>
      <c r="B82" s="22"/>
      <c r="C82" s="105"/>
      <c r="D82" s="105"/>
      <c r="H82" s="110"/>
      <c r="I82" s="110"/>
      <c r="J82" s="110"/>
      <c r="L82" s="53"/>
    </row>
    <row r="83" spans="1:12" s="104" customFormat="1" x14ac:dyDescent="0.25">
      <c r="A83" s="105"/>
      <c r="B83" s="22"/>
      <c r="C83" s="105"/>
      <c r="D83" s="105"/>
      <c r="H83" s="110"/>
      <c r="I83" s="110"/>
      <c r="J83" s="110"/>
      <c r="L83" s="53"/>
    </row>
    <row r="84" spans="1:12" s="137" customFormat="1" x14ac:dyDescent="0.25">
      <c r="A84" s="121" t="s">
        <v>4</v>
      </c>
      <c r="B84" s="170" t="str">
        <f>"Total HT PSE du lot "&amp;$B$5</f>
        <v>Total HT PSE du lot Charpente Bois</v>
      </c>
      <c r="C84" s="170"/>
      <c r="D84" s="152"/>
      <c r="E84" s="170"/>
      <c r="F84" s="170"/>
      <c r="G84" s="170"/>
      <c r="H84" s="170"/>
      <c r="I84" s="153"/>
      <c r="J84" s="150">
        <v>0</v>
      </c>
      <c r="L84" s="151"/>
    </row>
    <row r="85" spans="1:12" x14ac:dyDescent="0.25">
      <c r="A85" s="168" t="s">
        <v>35</v>
      </c>
      <c r="B85" s="168"/>
      <c r="C85" s="16">
        <v>0.2</v>
      </c>
      <c r="D85" s="24"/>
      <c r="E85" s="117"/>
      <c r="F85" s="117"/>
      <c r="G85" s="169"/>
      <c r="H85" s="169"/>
      <c r="I85" s="169"/>
      <c r="J85" s="29">
        <f>J84*C85</f>
        <v>0</v>
      </c>
    </row>
    <row r="86" spans="1:12" s="137" customFormat="1" x14ac:dyDescent="0.25">
      <c r="A86" s="121" t="s">
        <v>4</v>
      </c>
      <c r="B86" s="170" t="str">
        <f>"Total TTC PSE du lot "&amp;$B$5</f>
        <v>Total TTC PSE du lot Charpente Bois</v>
      </c>
      <c r="C86" s="170"/>
      <c r="D86" s="152"/>
      <c r="E86" s="170"/>
      <c r="F86" s="170"/>
      <c r="G86" s="170"/>
      <c r="H86" s="170"/>
      <c r="I86" s="134"/>
      <c r="J86" s="150">
        <f>SUM(J84:J85)</f>
        <v>0</v>
      </c>
      <c r="L86" s="151"/>
    </row>
    <row r="87" spans="1:12" x14ac:dyDescent="0.25">
      <c r="A87" s="62"/>
      <c r="B87" s="28"/>
      <c r="C87" s="15"/>
      <c r="D87" s="15"/>
      <c r="E87" s="40"/>
      <c r="F87" s="40"/>
      <c r="G87" s="52"/>
      <c r="H87" s="41"/>
      <c r="I87" s="67"/>
      <c r="J87" s="58"/>
    </row>
  </sheetData>
  <mergeCells count="20">
    <mergeCell ref="A80:B80"/>
    <mergeCell ref="A2:B2"/>
    <mergeCell ref="E2:J2"/>
    <mergeCell ref="E3:J3"/>
    <mergeCell ref="A4:B4"/>
    <mergeCell ref="G4:H4"/>
    <mergeCell ref="G5:H5"/>
    <mergeCell ref="B9:H9"/>
    <mergeCell ref="B10:H10"/>
    <mergeCell ref="B11:H11"/>
    <mergeCell ref="B12:H12"/>
    <mergeCell ref="B79:C79"/>
    <mergeCell ref="B86:C86"/>
    <mergeCell ref="E86:H86"/>
    <mergeCell ref="B81:C81"/>
    <mergeCell ref="E81:H81"/>
    <mergeCell ref="B84:C84"/>
    <mergeCell ref="E84:H84"/>
    <mergeCell ref="A85:B85"/>
    <mergeCell ref="G85:I85"/>
  </mergeCells>
  <conditionalFormatting sqref="A2:B2">
    <cfRule type="cellIs" dxfId="0" priority="1" operator="equal">
      <formula>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68" fitToHeight="0" orientation="portrait" r:id="rId1"/>
  <headerFooter>
    <oddFooter>&amp;L&amp;"Calibri,Normal"&amp;9&amp;K00-034&amp;A&amp;R&amp;"Calibri,Normal"&amp;9&amp;K00-034page &amp;P | &amp;N</oddFooter>
  </headerFooter>
  <rowBreaks count="1" manualBreakCount="1">
    <brk id="65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Charpente Bois B30 CDPGF</vt:lpstr>
      <vt:lpstr>'Charpente Bois B30 CDPGF'!Impression_des_titres</vt:lpstr>
      <vt:lpstr>'Charpente Bois B30 CDPGF'!LOT</vt:lpstr>
      <vt:lpstr>'Charpente Bois B30 CDPGF'!N°_LOT</vt:lpstr>
      <vt:lpstr>'Charpente Bois B30 CDPGF'!Zone_d_impression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Rey</dc:creator>
  <cp:keywords/>
  <dc:description/>
  <cp:lastModifiedBy>Basile KAUFFMANN</cp:lastModifiedBy>
  <cp:revision/>
  <cp:lastPrinted>2025-07-22T14:24:29Z</cp:lastPrinted>
  <dcterms:created xsi:type="dcterms:W3CDTF">2022-06-02T07:22:24Z</dcterms:created>
  <dcterms:modified xsi:type="dcterms:W3CDTF">2025-07-22T15:03:06Z</dcterms:modified>
  <cp:category/>
  <cp:contentStatus/>
</cp:coreProperties>
</file>